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без учета счетов бюджета" sheetId="1" r:id="rId1"/>
  </sheets>
  <calcPr calcId="125725"/>
</workbook>
</file>

<file path=xl/calcChain.xml><?xml version="1.0" encoding="utf-8"?>
<calcChain xmlns="http://schemas.openxmlformats.org/spreadsheetml/2006/main">
  <c r="G153" i="1"/>
  <c r="H153"/>
  <c r="F153"/>
  <c r="F90"/>
  <c r="G74"/>
  <c r="H74"/>
  <c r="F74"/>
  <c r="G79" l="1"/>
  <c r="H79"/>
  <c r="F79"/>
  <c r="F67"/>
  <c r="G115"/>
  <c r="G114" s="1"/>
  <c r="H115"/>
  <c r="H114" s="1"/>
  <c r="F115"/>
  <c r="F114" s="1"/>
  <c r="G135" l="1"/>
  <c r="H135"/>
  <c r="F135"/>
  <c r="G123" l="1"/>
  <c r="H123"/>
  <c r="F123"/>
  <c r="G34"/>
  <c r="G33" s="1"/>
  <c r="H34"/>
  <c r="H33" s="1"/>
  <c r="F34"/>
  <c r="F33" s="1"/>
  <c r="G31"/>
  <c r="G30" s="1"/>
  <c r="H31"/>
  <c r="H30" s="1"/>
  <c r="F31"/>
  <c r="F30" s="1"/>
  <c r="F29" l="1"/>
  <c r="H29"/>
  <c r="G29"/>
  <c r="G112"/>
  <c r="H112"/>
  <c r="F112"/>
  <c r="G90" l="1"/>
  <c r="G89" s="1"/>
  <c r="H90"/>
  <c r="H89" s="1"/>
  <c r="F89"/>
  <c r="G148"/>
  <c r="H148"/>
  <c r="F148"/>
  <c r="G144"/>
  <c r="H144"/>
  <c r="F144"/>
  <c r="G142"/>
  <c r="H142"/>
  <c r="F142"/>
  <c r="G138"/>
  <c r="H138"/>
  <c r="F138"/>
  <c r="G133"/>
  <c r="G132" s="1"/>
  <c r="H133"/>
  <c r="H132" s="1"/>
  <c r="F133"/>
  <c r="F132" s="1"/>
  <c r="G130"/>
  <c r="H130"/>
  <c r="F130"/>
  <c r="G127"/>
  <c r="H127"/>
  <c r="F127"/>
  <c r="G121"/>
  <c r="H121"/>
  <c r="F121"/>
  <c r="G119"/>
  <c r="H119"/>
  <c r="F119"/>
  <c r="G110"/>
  <c r="G109" s="1"/>
  <c r="H110"/>
  <c r="H109" s="1"/>
  <c r="F110"/>
  <c r="F109" s="1"/>
  <c r="G118" l="1"/>
  <c r="F118"/>
  <c r="H118"/>
  <c r="G107" l="1"/>
  <c r="H107"/>
  <c r="F107"/>
  <c r="G105"/>
  <c r="H105"/>
  <c r="F105"/>
  <c r="G102"/>
  <c r="H102"/>
  <c r="F102"/>
  <c r="G99"/>
  <c r="H99"/>
  <c r="F99"/>
  <c r="G96"/>
  <c r="H96"/>
  <c r="F96"/>
  <c r="G93"/>
  <c r="H93"/>
  <c r="F93"/>
  <c r="G87"/>
  <c r="H87"/>
  <c r="F87"/>
  <c r="G85"/>
  <c r="H85"/>
  <c r="F85"/>
  <c r="G83"/>
  <c r="H83"/>
  <c r="F83"/>
  <c r="G77"/>
  <c r="G76" s="1"/>
  <c r="H77"/>
  <c r="H76" s="1"/>
  <c r="F77"/>
  <c r="F76" s="1"/>
  <c r="G70"/>
  <c r="G69" s="1"/>
  <c r="H70"/>
  <c r="H69" s="1"/>
  <c r="F70"/>
  <c r="F69" s="1"/>
  <c r="G67"/>
  <c r="H67"/>
  <c r="G63"/>
  <c r="H63"/>
  <c r="F63"/>
  <c r="G59"/>
  <c r="H59"/>
  <c r="F59"/>
  <c r="G53"/>
  <c r="H53"/>
  <c r="F53"/>
  <c r="G56"/>
  <c r="H56"/>
  <c r="F56"/>
  <c r="G47"/>
  <c r="H47"/>
  <c r="F47"/>
  <c r="G50"/>
  <c r="H50"/>
  <c r="F50"/>
  <c r="G44"/>
  <c r="H44"/>
  <c r="F44"/>
  <c r="G41"/>
  <c r="H41"/>
  <c r="F41"/>
  <c r="G38"/>
  <c r="H38"/>
  <c r="F38"/>
  <c r="G27"/>
  <c r="H27"/>
  <c r="F27"/>
  <c r="G24"/>
  <c r="H24"/>
  <c r="F24"/>
  <c r="F104" l="1"/>
  <c r="G104"/>
  <c r="H104"/>
  <c r="H152"/>
  <c r="H151" s="1"/>
  <c r="H150" s="1"/>
  <c r="G152"/>
  <c r="G151" s="1"/>
  <c r="G150" s="1"/>
  <c r="F152"/>
  <c r="F151" s="1"/>
  <c r="F150" s="1"/>
  <c r="H147"/>
  <c r="H146" s="1"/>
  <c r="G147"/>
  <c r="G146" s="1"/>
  <c r="F147"/>
  <c r="F146" s="1"/>
  <c r="H141"/>
  <c r="H140" s="1"/>
  <c r="G141"/>
  <c r="G140" s="1"/>
  <c r="F141"/>
  <c r="F140" s="1"/>
  <c r="H137"/>
  <c r="G137"/>
  <c r="F137"/>
  <c r="H129"/>
  <c r="G129"/>
  <c r="F129"/>
  <c r="H126"/>
  <c r="G126"/>
  <c r="F126"/>
  <c r="H101"/>
  <c r="G101"/>
  <c r="F101"/>
  <c r="H98"/>
  <c r="G98"/>
  <c r="F98"/>
  <c r="H95"/>
  <c r="G95"/>
  <c r="F95"/>
  <c r="H92"/>
  <c r="G92"/>
  <c r="F92"/>
  <c r="H82"/>
  <c r="G82"/>
  <c r="F82"/>
  <c r="F81" s="1"/>
  <c r="H71"/>
  <c r="G71"/>
  <c r="F71"/>
  <c r="H66"/>
  <c r="G66"/>
  <c r="F66"/>
  <c r="H62"/>
  <c r="G62"/>
  <c r="F62"/>
  <c r="H58"/>
  <c r="G58"/>
  <c r="F58"/>
  <c r="H55"/>
  <c r="G55"/>
  <c r="F55"/>
  <c r="H52"/>
  <c r="G52"/>
  <c r="F52"/>
  <c r="H49"/>
  <c r="G49"/>
  <c r="F49"/>
  <c r="H46"/>
  <c r="G46"/>
  <c r="F46"/>
  <c r="H43"/>
  <c r="G43"/>
  <c r="F43"/>
  <c r="H40"/>
  <c r="G40"/>
  <c r="F40"/>
  <c r="H37"/>
  <c r="G37"/>
  <c r="F37"/>
  <c r="H26"/>
  <c r="G26"/>
  <c r="F26"/>
  <c r="H23"/>
  <c r="G23"/>
  <c r="F23"/>
  <c r="H20"/>
  <c r="H19" s="1"/>
  <c r="G20"/>
  <c r="G19" s="1"/>
  <c r="F20"/>
  <c r="F19" s="1"/>
  <c r="H81" l="1"/>
  <c r="G81"/>
  <c r="H36"/>
  <c r="G22"/>
  <c r="G117"/>
  <c r="H22"/>
  <c r="F36"/>
  <c r="H61"/>
  <c r="G61"/>
  <c r="G36"/>
  <c r="F61"/>
  <c r="H117"/>
  <c r="F117"/>
  <c r="F22"/>
  <c r="F155" l="1"/>
  <c r="F18"/>
  <c r="H18"/>
  <c r="H155" s="1"/>
  <c r="G18"/>
  <c r="G155" s="1"/>
</calcChain>
</file>

<file path=xl/sharedStrings.xml><?xml version="1.0" encoding="utf-8"?>
<sst xmlns="http://schemas.openxmlformats.org/spreadsheetml/2006/main" count="469" uniqueCount="149">
  <si>
    <t>Приложение № 5</t>
  </si>
  <si>
    <t>к решению Собрания депутатов</t>
  </si>
  <si>
    <t>"О бюджете городского поселения Красногорский</t>
  </si>
  <si>
    <t>Звениговского муниципального района</t>
  </si>
  <si>
    <t>Р А С П Р Е Д Е Л Е Н И Е</t>
  </si>
  <si>
    <t>бюджетных ассигнований по целевым статьям</t>
  </si>
  <si>
    <t>(тыс.рублей)</t>
  </si>
  <si>
    <t>Наименование показателя</t>
  </si>
  <si>
    <t>ЦС</t>
  </si>
  <si>
    <t>ВР</t>
  </si>
  <si>
    <t>Рз</t>
  </si>
  <si>
    <t>ПР</t>
  </si>
  <si>
    <t>Муниципальная программа «Развитие территории городского поселения Красногорский Звениговского района Республики Марий Эл на 2022-2030 годы»</t>
  </si>
  <si>
    <t>Б100000000</t>
  </si>
  <si>
    <t>Муниципальный проект  "Реализация проектов и программ развития территории поселения, основанных на местных инициативах"</t>
  </si>
  <si>
    <t>Б110100000</t>
  </si>
  <si>
    <t>Реализация проектов и программ развития территорий муниципальных образований в Республике Марий Эл, основанных на местных инициативах</t>
  </si>
  <si>
    <t>Б110126870</t>
  </si>
  <si>
    <t>Закупка товаров, работ и услуг для обеспечения государственных (муниципальных) нужд</t>
  </si>
  <si>
    <t>05</t>
  </si>
  <si>
    <t>03</t>
  </si>
  <si>
    <t>Реализация программ формирования современной городской среды (доля финансового участия заинтересованных лиц)</t>
  </si>
  <si>
    <t>200</t>
  </si>
  <si>
    <t>Реализация программ формирования современной городской среды</t>
  </si>
  <si>
    <t>Комплекс процессных мероприятий «Безопасность жизнедеятельности поселения»</t>
  </si>
  <si>
    <t>Б140400000</t>
  </si>
  <si>
    <t>Осуществление мероприятий в области обеспечения первичных мер пожарной безопасности</t>
  </si>
  <si>
    <t>Б140426600</t>
  </si>
  <si>
    <t>10</t>
  </si>
  <si>
    <t xml:space="preserve">Осуществление целевых мероприятий в отношении автомобильных дорог общего пользования местного значения </t>
  </si>
  <si>
    <t>Б140426700</t>
  </si>
  <si>
    <t>04</t>
  </si>
  <si>
    <t>09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</si>
  <si>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</si>
  <si>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Б140426701</t>
  </si>
  <si>
    <t>Капитальный ремонт и ремонт автомобильных дорог общего пользования местного значения  и искусственных сооружений на них</t>
  </si>
  <si>
    <t>Б140426710</t>
  </si>
  <si>
    <t>Капитальный ремонт и ремонт автомобильных дорог общего пользования местного значения  и искусственных сооружений на них (софинансирование)</t>
  </si>
  <si>
    <t>Б140426711</t>
  </si>
  <si>
    <t>Содержание автомобильных дорог общего пользования местного значения и искусственных сооружений на них</t>
  </si>
  <si>
    <t>Б140426730</t>
  </si>
  <si>
    <t>Ремонт автомобильных дорог общего пользования за счет финансовой помощи из бюджета Звениговского района</t>
  </si>
  <si>
    <t>Б140426732</t>
  </si>
  <si>
    <t>Осуществление целевых мероприятий в отношении автомобильных дорог общего пользования местного значения</t>
  </si>
  <si>
    <t>Комплекс процессных мероприятий "Благоустройство территории поселения"</t>
  </si>
  <si>
    <t>Б140500000</t>
  </si>
  <si>
    <t>Организация освещения улиц в населенных пунктах поселения</t>
  </si>
  <si>
    <t>Б140526800</t>
  </si>
  <si>
    <t>Исполнение судебных актов Российской федерации и мировых соглашений по возмещению причиненного вреда</t>
  </si>
  <si>
    <t>800</t>
  </si>
  <si>
    <t>Озеленение территорий</t>
  </si>
  <si>
    <t>Б140526810</t>
  </si>
  <si>
    <t>Организация ритуальных услуг и содержание мест захоронения</t>
  </si>
  <si>
    <t>Б140526820</t>
  </si>
  <si>
    <t>Организация сбора и вывоза бытовых отходов и мусора</t>
  </si>
  <si>
    <t>Б140526830</t>
  </si>
  <si>
    <t>Прочие мероприятия по благоустройству территории поселения</t>
  </si>
  <si>
    <t>Б140526850</t>
  </si>
  <si>
    <t>Комплекс процессных мероприятий "Обеспечение деятельности  администрации"</t>
  </si>
  <si>
    <t>Б140600000</t>
  </si>
  <si>
    <t>Центральный аппарат</t>
  </si>
  <si>
    <t>Б140626020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</si>
  <si>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</si>
  <si>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</si>
  <si>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</t>
  </si>
  <si>
    <t>Иные бюджетные ассигнования</t>
  </si>
  <si>
    <t>Глава местной администрации (исполнительно - распорядительного органа муниципального образования)</t>
  </si>
  <si>
    <t>Б140626030</t>
  </si>
  <si>
    <t>Резервные фонды местных администраций</t>
  </si>
  <si>
    <t>Б140626050</t>
  </si>
  <si>
    <t>11</t>
  </si>
  <si>
    <t xml:space="preserve">Формирование системы документов территориального планирования </t>
  </si>
  <si>
    <t>Б140626070</t>
  </si>
  <si>
    <t>12</t>
  </si>
  <si>
    <t>Содержание имущества казны</t>
  </si>
  <si>
    <t>Б140626080</t>
  </si>
  <si>
    <t>13</t>
  </si>
  <si>
    <t>Выполнение других обязательств органов местного самоуправления</t>
  </si>
  <si>
    <t>Б140626110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</si>
  <si>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</si>
  <si>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Б140651180</t>
  </si>
  <si>
    <t>02</t>
  </si>
  <si>
    <t>Комплекс процессных мероприятий "Развитие жилищной и коммунальной инфраструктуры"</t>
  </si>
  <si>
    <t>Б140700000</t>
  </si>
  <si>
    <t>Б140726080</t>
  </si>
  <si>
    <t>Взносы на капитальный ремонт общего имущества в многоквартирных  домах собственником жилого помещения многоквартирного дома</t>
  </si>
  <si>
    <t>Б140726100</t>
  </si>
  <si>
    <t>Мероприятия в области коммунального хозяйства</t>
  </si>
  <si>
    <t>Б140726520</t>
  </si>
  <si>
    <t>Снос аварийного жилищного фонда</t>
  </si>
  <si>
    <t>Б140726530</t>
  </si>
  <si>
    <t>Комплекс процессных мероприятий "Развитие на территории поселения физической культуры и массового спорта"</t>
  </si>
  <si>
    <t>Б140800000</t>
  </si>
  <si>
    <t>Содержание и обеспечение деятельности организации физической культуры и спорта</t>
  </si>
  <si>
    <t>Б140826121</t>
  </si>
  <si>
    <t>Пенсионное обеспечение (Выплата пенсии за выслугу лет лицам, замещавшим должности муниципальной службы в органах местного самоуправления поселения)</t>
  </si>
  <si>
    <t>Б101000000</t>
  </si>
  <si>
    <t xml:space="preserve">Пенсии за выслугу лет лицам, замещавшим должности муниципальной службы </t>
  </si>
  <si>
    <t>Б101012010</t>
  </si>
  <si>
    <t>Социальное обеспечение и иные выплаты населению</t>
  </si>
  <si>
    <t>300</t>
  </si>
  <si>
    <t>Непрограммные расходы</t>
  </si>
  <si>
    <t>9900000000</t>
  </si>
  <si>
    <t>9990000000</t>
  </si>
  <si>
    <t>Условно утверждаемые расходы</t>
  </si>
  <si>
    <t>9990026150</t>
  </si>
  <si>
    <t>ИТОГО РАСХОДОВ</t>
  </si>
  <si>
    <t>(муниципальным программам и непрограммным направлениям деятельности),</t>
  </si>
  <si>
    <t xml:space="preserve"> Республики Марий Эл на 2025 год</t>
  </si>
  <si>
    <t>и на плановый период 2026 и 2027 годов"</t>
  </si>
  <si>
    <t>городского поселения Красногорский на 2025 год и на плановый период 2026 и 2027 годов</t>
  </si>
  <si>
    <t xml:space="preserve"> 2025 год</t>
  </si>
  <si>
    <t>2026 год</t>
  </si>
  <si>
    <t xml:space="preserve"> 2027 год</t>
  </si>
  <si>
    <t>240</t>
  </si>
  <si>
    <t>Иные закупки товаров, работ и услуг для обеспечения государственных (муниципальных) нужд</t>
  </si>
  <si>
    <t>120</t>
  </si>
  <si>
    <t>Расходы на выплаты персоналу государственных (муниципальных) органов</t>
  </si>
  <si>
    <t>850</t>
  </si>
  <si>
    <t>Уплата налогов, сборов и иных платежей</t>
  </si>
  <si>
    <t>360</t>
  </si>
  <si>
    <t>Иные выплаты населению</t>
  </si>
  <si>
    <t>Расходы на выплаты персоналу казенных учреждений</t>
  </si>
  <si>
    <t>310</t>
  </si>
  <si>
    <t>Публичные нормативные социальные выплаты гражданам</t>
  </si>
  <si>
    <t xml:space="preserve"> Расходы на оплату договоров гражданско-правового характера</t>
  </si>
  <si>
    <t>Б140626021</t>
  </si>
  <si>
    <t xml:space="preserve">группам (группам и подгруппам) видов расходов, разделам, подразделам классификации расходов бюджета </t>
  </si>
  <si>
    <t>Муниципальный проект  "Формирование комфортной городской среды"</t>
  </si>
  <si>
    <t>Б11И425550</t>
  </si>
  <si>
    <t>Б11И455550</t>
  </si>
  <si>
    <t xml:space="preserve"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дер.Ошутьялы-Озерки) </t>
  </si>
  <si>
    <t>Б1201S0016</t>
  </si>
  <si>
    <t>Б120100000</t>
  </si>
  <si>
    <t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дер.Ошутьялы-Озерки) за счет средств инициативных платежей</t>
  </si>
  <si>
    <t>Б1201И0016</t>
  </si>
  <si>
    <t>830</t>
  </si>
  <si>
    <t>Исполнение судебных актов</t>
  </si>
  <si>
    <t>Б14049Д004</t>
  </si>
  <si>
    <t>Б11И400000</t>
  </si>
  <si>
    <t>400</t>
  </si>
  <si>
    <t>410</t>
  </si>
  <si>
    <t>Капитальные вложения в объекты государственной (муниципальной) собственности</t>
  </si>
  <si>
    <t>Бюджетные инвестиции</t>
  </si>
  <si>
    <t xml:space="preserve">  Поощрение за достижение показателей деятельности органов исполнительной власти субъектов Российской Федерации</t>
  </si>
  <si>
    <t>Б140655490</t>
  </si>
  <si>
    <t>Резервные средства</t>
  </si>
  <si>
    <t>870</t>
  </si>
  <si>
    <t>( в редакции решения от "29" сентября 2025 г. №62)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</si>
</sst>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5">
    <font>
      <sz val="11"/>
      <name val="Calibri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2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49" fontId="1" fillId="3" borderId="0" xfId="0" applyNumberFormat="1" applyFont="1" applyFill="1" applyAlignment="1">
      <alignment horizontal="center" vertical="center" shrinkToFit="1"/>
    </xf>
    <xf numFmtId="0" fontId="1" fillId="3" borderId="0" xfId="0" applyFont="1" applyFill="1" applyAlignment="1">
      <alignment horizontal="justify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shrinkToFit="1"/>
    </xf>
    <xf numFmtId="0" fontId="2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shrinkToFit="1"/>
    </xf>
    <xf numFmtId="164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3" borderId="0" xfId="0" applyNumberFormat="1" applyFont="1" applyFill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/>
    </xf>
    <xf numFmtId="49" fontId="1" fillId="4" borderId="0" xfId="0" applyNumberFormat="1" applyFont="1" applyFill="1" applyAlignment="1">
      <alignment horizontal="center" vertical="center" shrinkToFit="1"/>
    </xf>
    <xf numFmtId="49" fontId="2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shrinkToFit="1"/>
    </xf>
    <xf numFmtId="165" fontId="1" fillId="3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vertical="top" wrapText="1"/>
    </xf>
    <xf numFmtId="49" fontId="2" fillId="4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7"/>
  <sheetViews>
    <sheetView tabSelected="1" workbookViewId="0">
      <selection activeCell="A7" sqref="A7:H7"/>
    </sheetView>
  </sheetViews>
  <sheetFormatPr defaultColWidth="9.140625" defaultRowHeight="15" outlineLevelRow="5"/>
  <cols>
    <col min="1" max="1" width="79.7109375" customWidth="1"/>
    <col min="2" max="2" width="16.85546875" customWidth="1"/>
    <col min="3" max="3" width="7.85546875" customWidth="1"/>
    <col min="4" max="4" width="6.85546875" customWidth="1"/>
    <col min="5" max="5" width="7" customWidth="1"/>
    <col min="6" max="6" width="11.42578125" customWidth="1"/>
    <col min="7" max="7" width="10.42578125" customWidth="1"/>
    <col min="8" max="8" width="11.42578125" customWidth="1"/>
  </cols>
  <sheetData>
    <row r="1" spans="1:8" ht="18.75" customHeight="1">
      <c r="A1" s="53" t="s">
        <v>0</v>
      </c>
      <c r="B1" s="53"/>
      <c r="C1" s="53"/>
      <c r="D1" s="53"/>
      <c r="E1" s="53"/>
      <c r="F1" s="53"/>
      <c r="G1" s="53"/>
      <c r="H1" s="53"/>
    </row>
    <row r="2" spans="1:8" ht="18.75" customHeight="1">
      <c r="A2" s="53" t="s">
        <v>1</v>
      </c>
      <c r="B2" s="53"/>
      <c r="C2" s="53"/>
      <c r="D2" s="53"/>
      <c r="E2" s="53"/>
      <c r="F2" s="53"/>
      <c r="G2" s="53"/>
      <c r="H2" s="53"/>
    </row>
    <row r="3" spans="1:8" ht="18.75" customHeight="1">
      <c r="A3" s="53" t="s">
        <v>2</v>
      </c>
      <c r="B3" s="53"/>
      <c r="C3" s="53"/>
      <c r="D3" s="53"/>
      <c r="E3" s="53"/>
      <c r="F3" s="53"/>
      <c r="G3" s="53"/>
      <c r="H3" s="53"/>
    </row>
    <row r="4" spans="1:8" ht="18.75" customHeight="1">
      <c r="A4" s="1"/>
      <c r="B4" s="59" t="s">
        <v>3</v>
      </c>
      <c r="C4" s="59"/>
      <c r="D4" s="59"/>
      <c r="E4" s="59"/>
      <c r="F4" s="59"/>
      <c r="G4" s="59"/>
      <c r="H4" s="59"/>
    </row>
    <row r="5" spans="1:8" ht="18.75" customHeight="1">
      <c r="A5" s="53" t="s">
        <v>108</v>
      </c>
      <c r="B5" s="53"/>
      <c r="C5" s="53"/>
      <c r="D5" s="53"/>
      <c r="E5" s="53"/>
      <c r="F5" s="53"/>
      <c r="G5" s="53"/>
      <c r="H5" s="53"/>
    </row>
    <row r="6" spans="1:8" ht="18.75" customHeight="1">
      <c r="A6" s="53" t="s">
        <v>109</v>
      </c>
      <c r="B6" s="53"/>
      <c r="C6" s="53"/>
      <c r="D6" s="53"/>
      <c r="E6" s="53"/>
      <c r="F6" s="53"/>
      <c r="G6" s="53"/>
      <c r="H6" s="53"/>
    </row>
    <row r="7" spans="1:8" ht="18.75" customHeight="1">
      <c r="A7" s="53" t="s">
        <v>148</v>
      </c>
      <c r="B7" s="53"/>
      <c r="C7" s="53"/>
      <c r="D7" s="53"/>
      <c r="E7" s="53"/>
      <c r="F7" s="53"/>
      <c r="G7" s="53"/>
      <c r="H7" s="53"/>
    </row>
    <row r="8" spans="1:8" ht="18.75">
      <c r="A8" s="2"/>
      <c r="B8" s="2"/>
      <c r="C8" s="2"/>
      <c r="D8" s="2"/>
      <c r="E8" s="2"/>
      <c r="F8" s="2"/>
    </row>
    <row r="9" spans="1:8" ht="18.75" customHeight="1">
      <c r="A9" s="57" t="s">
        <v>4</v>
      </c>
      <c r="B9" s="57"/>
      <c r="C9" s="57"/>
      <c r="D9" s="57"/>
      <c r="E9" s="57"/>
      <c r="F9" s="57"/>
      <c r="G9" s="57"/>
      <c r="H9" s="57"/>
    </row>
    <row r="10" spans="1:8" ht="18.75" customHeight="1">
      <c r="A10" s="57" t="s">
        <v>5</v>
      </c>
      <c r="B10" s="57"/>
      <c r="C10" s="57"/>
      <c r="D10" s="57"/>
      <c r="E10" s="57"/>
      <c r="F10" s="57"/>
      <c r="G10" s="57"/>
      <c r="H10" s="57"/>
    </row>
    <row r="11" spans="1:8" ht="15" customHeight="1">
      <c r="A11" s="57" t="s">
        <v>107</v>
      </c>
      <c r="B11" s="57"/>
      <c r="C11" s="57"/>
      <c r="D11" s="57"/>
      <c r="E11" s="57"/>
      <c r="F11" s="57"/>
      <c r="G11" s="57"/>
      <c r="H11" s="57"/>
    </row>
    <row r="12" spans="1:8" ht="16.5" customHeight="1">
      <c r="A12" s="58" t="s">
        <v>127</v>
      </c>
      <c r="B12" s="58"/>
      <c r="C12" s="58"/>
      <c r="D12" s="58"/>
      <c r="E12" s="58"/>
      <c r="F12" s="58"/>
      <c r="G12" s="58"/>
      <c r="H12" s="58"/>
    </row>
    <row r="13" spans="1:8" ht="16.5" customHeight="1">
      <c r="A13" s="58" t="s">
        <v>110</v>
      </c>
      <c r="B13" s="58"/>
      <c r="C13" s="58"/>
      <c r="D13" s="58"/>
      <c r="E13" s="58"/>
      <c r="F13" s="58"/>
      <c r="G13" s="58"/>
      <c r="H13" s="58"/>
    </row>
    <row r="14" spans="1:8" ht="16.5" customHeight="1">
      <c r="A14" s="56" t="s">
        <v>6</v>
      </c>
      <c r="B14" s="56"/>
      <c r="C14" s="56"/>
      <c r="D14" s="56"/>
      <c r="E14" s="56"/>
      <c r="F14" s="56"/>
      <c r="G14" s="56"/>
      <c r="H14" s="56"/>
    </row>
    <row r="15" spans="1:8" ht="26.25" customHeight="1">
      <c r="A15" s="54" t="s">
        <v>7</v>
      </c>
      <c r="B15" s="54" t="s">
        <v>8</v>
      </c>
      <c r="C15" s="54" t="s">
        <v>9</v>
      </c>
      <c r="D15" s="54" t="s">
        <v>10</v>
      </c>
      <c r="E15" s="54" t="s">
        <v>11</v>
      </c>
      <c r="F15" s="54" t="s">
        <v>111</v>
      </c>
      <c r="G15" s="54" t="s">
        <v>112</v>
      </c>
      <c r="H15" s="54" t="s">
        <v>113</v>
      </c>
    </row>
    <row r="16" spans="1:8" ht="26.25" customHeight="1">
      <c r="A16" s="55"/>
      <c r="B16" s="55"/>
      <c r="C16" s="55"/>
      <c r="D16" s="55"/>
      <c r="E16" s="55"/>
      <c r="F16" s="55"/>
      <c r="G16" s="55"/>
      <c r="H16" s="55"/>
    </row>
    <row r="17" spans="1:8" ht="26.25" customHeight="1">
      <c r="A17" s="3">
        <v>1</v>
      </c>
      <c r="B17" s="3">
        <v>2</v>
      </c>
      <c r="C17" s="3">
        <v>3</v>
      </c>
      <c r="D17" s="3">
        <v>4</v>
      </c>
      <c r="E17" s="3">
        <v>5</v>
      </c>
      <c r="F17" s="3">
        <v>6</v>
      </c>
      <c r="G17" s="3">
        <v>7</v>
      </c>
      <c r="H17" s="3">
        <v>8</v>
      </c>
    </row>
    <row r="18" spans="1:8" ht="51.75" customHeight="1">
      <c r="A18" s="4" t="s">
        <v>12</v>
      </c>
      <c r="B18" s="5" t="s">
        <v>13</v>
      </c>
      <c r="C18" s="6"/>
      <c r="D18" s="6"/>
      <c r="E18" s="6"/>
      <c r="F18" s="7">
        <f>F22+F36+F61+F81+F117+F140+F147+F152+F29</f>
        <v>54455.391230000008</v>
      </c>
      <c r="G18" s="7">
        <f t="shared" ref="G18:H18" si="0">G22+G36+G61+G81+G117+G140+G147+G152+G29</f>
        <v>43473.27908</v>
      </c>
      <c r="H18" s="7">
        <f t="shared" si="0"/>
        <v>45679.781580000003</v>
      </c>
    </row>
    <row r="19" spans="1:8" ht="56.25" hidden="1">
      <c r="A19" s="8" t="s">
        <v>14</v>
      </c>
      <c r="B19" s="9" t="s">
        <v>15</v>
      </c>
      <c r="C19" s="6"/>
      <c r="D19" s="6"/>
      <c r="E19" s="6"/>
      <c r="F19" s="7">
        <f t="shared" ref="F19:H20" si="1">F20</f>
        <v>0</v>
      </c>
      <c r="G19" s="7">
        <f t="shared" si="1"/>
        <v>0</v>
      </c>
      <c r="H19" s="7">
        <f t="shared" si="1"/>
        <v>0</v>
      </c>
    </row>
    <row r="20" spans="1:8" ht="56.25" hidden="1">
      <c r="A20" s="4" t="s">
        <v>16</v>
      </c>
      <c r="B20" s="9" t="s">
        <v>17</v>
      </c>
      <c r="C20" s="6"/>
      <c r="D20" s="6"/>
      <c r="E20" s="6"/>
      <c r="F20" s="7">
        <f t="shared" si="1"/>
        <v>0</v>
      </c>
      <c r="G20" s="7">
        <f t="shared" si="1"/>
        <v>0</v>
      </c>
      <c r="H20" s="7">
        <f t="shared" si="1"/>
        <v>0</v>
      </c>
    </row>
    <row r="21" spans="1:8" ht="37.5" hidden="1">
      <c r="A21" s="10" t="s">
        <v>18</v>
      </c>
      <c r="B21" s="9" t="s">
        <v>17</v>
      </c>
      <c r="C21" s="6">
        <v>200</v>
      </c>
      <c r="D21" s="11" t="s">
        <v>19</v>
      </c>
      <c r="E21" s="11" t="s">
        <v>20</v>
      </c>
      <c r="F21" s="7">
        <v>0</v>
      </c>
      <c r="G21" s="7">
        <v>0</v>
      </c>
      <c r="H21" s="7">
        <v>0</v>
      </c>
    </row>
    <row r="22" spans="1:8" ht="37.5">
      <c r="A22" s="8" t="s">
        <v>128</v>
      </c>
      <c r="B22" s="9" t="s">
        <v>139</v>
      </c>
      <c r="C22" s="6"/>
      <c r="D22" s="12"/>
      <c r="E22" s="12"/>
      <c r="F22" s="7">
        <f>F23+F26</f>
        <v>5770.2583699999996</v>
      </c>
      <c r="G22" s="7">
        <f>G23+G26</f>
        <v>3710.2560800000001</v>
      </c>
      <c r="H22" s="7">
        <f>H23+H26</f>
        <v>3562.3525800000002</v>
      </c>
    </row>
    <row r="23" spans="1:8" ht="37.5">
      <c r="A23" s="13" t="s">
        <v>21</v>
      </c>
      <c r="B23" s="14" t="s">
        <v>129</v>
      </c>
      <c r="C23" s="5"/>
      <c r="D23" s="12"/>
      <c r="E23" s="12"/>
      <c r="F23" s="15">
        <f>F24</f>
        <v>66.105000000000004</v>
      </c>
      <c r="G23" s="16">
        <f>G24</f>
        <v>0</v>
      </c>
      <c r="H23" s="16">
        <f>H24</f>
        <v>0</v>
      </c>
    </row>
    <row r="24" spans="1:8" ht="37.5">
      <c r="A24" s="13" t="s">
        <v>18</v>
      </c>
      <c r="B24" s="14" t="s">
        <v>129</v>
      </c>
      <c r="C24" s="5" t="s">
        <v>22</v>
      </c>
      <c r="D24" s="12"/>
      <c r="E24" s="12"/>
      <c r="F24" s="17">
        <f>F25</f>
        <v>66.105000000000004</v>
      </c>
      <c r="G24" s="17">
        <f t="shared" ref="G24:H24" si="2">G25</f>
        <v>0</v>
      </c>
      <c r="H24" s="17">
        <f t="shared" si="2"/>
        <v>0</v>
      </c>
    </row>
    <row r="25" spans="1:8" ht="37.5">
      <c r="A25" s="24" t="s">
        <v>115</v>
      </c>
      <c r="B25" s="14" t="s">
        <v>129</v>
      </c>
      <c r="C25" s="5" t="s">
        <v>114</v>
      </c>
      <c r="D25" s="12" t="s">
        <v>19</v>
      </c>
      <c r="E25" s="12" t="s">
        <v>20</v>
      </c>
      <c r="F25" s="17">
        <v>66.105000000000004</v>
      </c>
      <c r="G25" s="16">
        <v>0</v>
      </c>
      <c r="H25" s="16">
        <v>0</v>
      </c>
    </row>
    <row r="26" spans="1:8" ht="37.5">
      <c r="A26" s="13" t="s">
        <v>23</v>
      </c>
      <c r="B26" s="14" t="s">
        <v>130</v>
      </c>
      <c r="C26" s="14"/>
      <c r="D26" s="9"/>
      <c r="E26" s="9"/>
      <c r="F26" s="15">
        <f>F27</f>
        <v>5704.15337</v>
      </c>
      <c r="G26" s="15">
        <f>G27</f>
        <v>3710.2560800000001</v>
      </c>
      <c r="H26" s="15">
        <f>H27</f>
        <v>3562.3525800000002</v>
      </c>
    </row>
    <row r="27" spans="1:8" ht="37.5">
      <c r="A27" s="18" t="s">
        <v>18</v>
      </c>
      <c r="B27" s="14" t="s">
        <v>130</v>
      </c>
      <c r="C27" s="14" t="s">
        <v>22</v>
      </c>
      <c r="D27" s="9"/>
      <c r="E27" s="9"/>
      <c r="F27" s="17">
        <f>F28</f>
        <v>5704.15337</v>
      </c>
      <c r="G27" s="17">
        <f t="shared" ref="G27:H27" si="3">G28</f>
        <v>3710.2560800000001</v>
      </c>
      <c r="H27" s="17">
        <f t="shared" si="3"/>
        <v>3562.3525800000002</v>
      </c>
    </row>
    <row r="28" spans="1:8" ht="37.5">
      <c r="A28" s="24" t="s">
        <v>115</v>
      </c>
      <c r="B28" s="14" t="s">
        <v>130</v>
      </c>
      <c r="C28" s="14" t="s">
        <v>114</v>
      </c>
      <c r="D28" s="9" t="s">
        <v>19</v>
      </c>
      <c r="E28" s="9" t="s">
        <v>20</v>
      </c>
      <c r="F28" s="49">
        <v>5704.15337</v>
      </c>
      <c r="G28" s="17">
        <v>3710.2560800000001</v>
      </c>
      <c r="H28" s="17">
        <v>3562.3525800000002</v>
      </c>
    </row>
    <row r="29" spans="1:8" ht="56.25">
      <c r="A29" s="8" t="s">
        <v>14</v>
      </c>
      <c r="B29" s="14" t="s">
        <v>133</v>
      </c>
      <c r="C29" s="14"/>
      <c r="D29" s="9"/>
      <c r="E29" s="9"/>
      <c r="F29" s="49">
        <f>F30+F33</f>
        <v>830.77054999999996</v>
      </c>
      <c r="G29" s="49">
        <f t="shared" ref="G29:H29" si="4">G30+G33</f>
        <v>0</v>
      </c>
      <c r="H29" s="49">
        <f t="shared" si="4"/>
        <v>0</v>
      </c>
    </row>
    <row r="30" spans="1:8" ht="75">
      <c r="A30" s="50" t="s">
        <v>131</v>
      </c>
      <c r="B30" s="14" t="s">
        <v>132</v>
      </c>
      <c r="C30" s="14"/>
      <c r="D30" s="9"/>
      <c r="E30" s="9"/>
      <c r="F30" s="49">
        <f>F31</f>
        <v>720.77054999999996</v>
      </c>
      <c r="G30" s="49">
        <f t="shared" ref="G30:H30" si="5">G31</f>
        <v>0</v>
      </c>
      <c r="H30" s="49">
        <f t="shared" si="5"/>
        <v>0</v>
      </c>
    </row>
    <row r="31" spans="1:8" ht="37.5">
      <c r="A31" s="10" t="s">
        <v>18</v>
      </c>
      <c r="B31" s="14" t="s">
        <v>132</v>
      </c>
      <c r="C31" s="14" t="s">
        <v>22</v>
      </c>
      <c r="D31" s="9"/>
      <c r="E31" s="9"/>
      <c r="F31" s="49">
        <f>F32</f>
        <v>720.77054999999996</v>
      </c>
      <c r="G31" s="49">
        <f t="shared" ref="G31:H31" si="6">G32</f>
        <v>0</v>
      </c>
      <c r="H31" s="49">
        <f t="shared" si="6"/>
        <v>0</v>
      </c>
    </row>
    <row r="32" spans="1:8" ht="37.5">
      <c r="A32" s="24" t="s">
        <v>115</v>
      </c>
      <c r="B32" s="14" t="s">
        <v>132</v>
      </c>
      <c r="C32" s="5" t="s">
        <v>114</v>
      </c>
      <c r="D32" s="12" t="s">
        <v>19</v>
      </c>
      <c r="E32" s="12" t="s">
        <v>20</v>
      </c>
      <c r="F32" s="49">
        <v>720.77054999999996</v>
      </c>
      <c r="G32" s="17">
        <v>0</v>
      </c>
      <c r="H32" s="17">
        <v>0</v>
      </c>
    </row>
    <row r="33" spans="1:8" ht="93.75">
      <c r="A33" s="50" t="s">
        <v>134</v>
      </c>
      <c r="B33" s="51" t="s">
        <v>135</v>
      </c>
      <c r="C33" s="5"/>
      <c r="D33" s="12"/>
      <c r="E33" s="12"/>
      <c r="F33" s="49">
        <f>F34</f>
        <v>110</v>
      </c>
      <c r="G33" s="49">
        <f t="shared" ref="G33:H33" si="7">G34</f>
        <v>0</v>
      </c>
      <c r="H33" s="49">
        <f t="shared" si="7"/>
        <v>0</v>
      </c>
    </row>
    <row r="34" spans="1:8" ht="37.5">
      <c r="A34" s="10" t="s">
        <v>18</v>
      </c>
      <c r="B34" s="51" t="s">
        <v>135</v>
      </c>
      <c r="C34" s="14" t="s">
        <v>22</v>
      </c>
      <c r="D34" s="9"/>
      <c r="E34" s="9"/>
      <c r="F34" s="49">
        <f>F35</f>
        <v>110</v>
      </c>
      <c r="G34" s="49">
        <f t="shared" ref="G34:H34" si="8">G35</f>
        <v>0</v>
      </c>
      <c r="H34" s="49">
        <f t="shared" si="8"/>
        <v>0</v>
      </c>
    </row>
    <row r="35" spans="1:8" ht="37.5">
      <c r="A35" s="24" t="s">
        <v>115</v>
      </c>
      <c r="B35" s="51" t="s">
        <v>135</v>
      </c>
      <c r="C35" s="5" t="s">
        <v>114</v>
      </c>
      <c r="D35" s="12" t="s">
        <v>19</v>
      </c>
      <c r="E35" s="12" t="s">
        <v>20</v>
      </c>
      <c r="F35" s="49">
        <v>110</v>
      </c>
      <c r="G35" s="17">
        <v>0</v>
      </c>
      <c r="H35" s="17">
        <v>0</v>
      </c>
    </row>
    <row r="36" spans="1:8" ht="43.5" customHeight="1">
      <c r="A36" s="19" t="s">
        <v>24</v>
      </c>
      <c r="B36" s="12" t="s">
        <v>25</v>
      </c>
      <c r="C36" s="6"/>
      <c r="D36" s="6"/>
      <c r="E36" s="6"/>
      <c r="F36" s="7">
        <f>F37+F40+F46+F52+F43+F49+F58+F55</f>
        <v>15858.72853</v>
      </c>
      <c r="G36" s="7">
        <f>G37+G40+G46+G52+G43+G49+G58+G55</f>
        <v>10466.557000000001</v>
      </c>
      <c r="H36" s="7">
        <f>H37+H40+H46+H52+H43+H49+H58+H55</f>
        <v>10549.406999999999</v>
      </c>
    </row>
    <row r="37" spans="1:8" ht="43.5" customHeight="1">
      <c r="A37" s="13" t="s">
        <v>26</v>
      </c>
      <c r="B37" s="12" t="s">
        <v>27</v>
      </c>
      <c r="C37" s="6"/>
      <c r="D37" s="6"/>
      <c r="E37" s="6"/>
      <c r="F37" s="7">
        <f>F38</f>
        <v>260</v>
      </c>
      <c r="G37" s="7">
        <f>G38</f>
        <v>285</v>
      </c>
      <c r="H37" s="7">
        <f>H38</f>
        <v>285</v>
      </c>
    </row>
    <row r="38" spans="1:8" ht="43.5" customHeight="1">
      <c r="A38" s="13" t="s">
        <v>18</v>
      </c>
      <c r="B38" s="12" t="s">
        <v>27</v>
      </c>
      <c r="C38" s="9" t="s">
        <v>22</v>
      </c>
      <c r="D38" s="9"/>
      <c r="E38" s="9"/>
      <c r="F38" s="17">
        <f>F39</f>
        <v>260</v>
      </c>
      <c r="G38" s="17">
        <f t="shared" ref="G38:H38" si="9">G39</f>
        <v>285</v>
      </c>
      <c r="H38" s="17">
        <f t="shared" si="9"/>
        <v>285</v>
      </c>
    </row>
    <row r="39" spans="1:8" ht="43.5" customHeight="1">
      <c r="A39" s="24" t="s">
        <v>115</v>
      </c>
      <c r="B39" s="12" t="s">
        <v>27</v>
      </c>
      <c r="C39" s="9" t="s">
        <v>114</v>
      </c>
      <c r="D39" s="9" t="s">
        <v>20</v>
      </c>
      <c r="E39" s="9" t="s">
        <v>28</v>
      </c>
      <c r="F39" s="17">
        <v>260</v>
      </c>
      <c r="G39" s="17">
        <v>285</v>
      </c>
      <c r="H39" s="17">
        <v>285</v>
      </c>
    </row>
    <row r="40" spans="1:8" ht="43.5" customHeight="1">
      <c r="A40" s="20" t="s">
        <v>29</v>
      </c>
      <c r="B40" s="12" t="s">
        <v>30</v>
      </c>
      <c r="C40" s="6"/>
      <c r="D40" s="6"/>
      <c r="E40" s="6"/>
      <c r="F40" s="7">
        <f>F41</f>
        <v>593.99400000000003</v>
      </c>
      <c r="G40" s="21">
        <f>G41</f>
        <v>613.55799999999999</v>
      </c>
      <c r="H40" s="21">
        <f>H41</f>
        <v>806.03</v>
      </c>
    </row>
    <row r="41" spans="1:8" ht="44.25" customHeight="1">
      <c r="A41" s="13" t="s">
        <v>18</v>
      </c>
      <c r="B41" s="12" t="s">
        <v>30</v>
      </c>
      <c r="C41" s="6">
        <v>200</v>
      </c>
      <c r="D41" s="11"/>
      <c r="E41" s="11"/>
      <c r="F41" s="7">
        <f>F42</f>
        <v>593.99400000000003</v>
      </c>
      <c r="G41" s="7">
        <f t="shared" ref="G41:H41" si="10">G42</f>
        <v>613.55799999999999</v>
      </c>
      <c r="H41" s="7">
        <f t="shared" si="10"/>
        <v>806.03</v>
      </c>
    </row>
    <row r="42" spans="1:8" ht="46.5" customHeight="1">
      <c r="A42" s="24" t="s">
        <v>115</v>
      </c>
      <c r="B42" s="12" t="s">
        <v>30</v>
      </c>
      <c r="C42" s="6">
        <v>240</v>
      </c>
      <c r="D42" s="11" t="s">
        <v>31</v>
      </c>
      <c r="E42" s="11" t="s">
        <v>32</v>
      </c>
      <c r="F42" s="45">
        <v>593.99400000000003</v>
      </c>
      <c r="G42" s="46">
        <v>613.55799999999999</v>
      </c>
      <c r="H42" s="46">
        <v>806.03</v>
      </c>
    </row>
    <row r="43" spans="1:8" ht="46.5" customHeight="1">
      <c r="A43" s="20" t="s">
        <v>33</v>
      </c>
      <c r="B43" s="12" t="s">
        <v>34</v>
      </c>
      <c r="C43" s="6"/>
      <c r="D43" s="11"/>
      <c r="E43" s="11"/>
      <c r="F43" s="7">
        <f>F44</f>
        <v>11.88</v>
      </c>
      <c r="G43" s="16">
        <f>G44</f>
        <v>12.271000000000001</v>
      </c>
      <c r="H43" s="16">
        <f>H44</f>
        <v>16.122</v>
      </c>
    </row>
    <row r="44" spans="1:8" ht="48" customHeight="1">
      <c r="A44" s="13" t="s">
        <v>18</v>
      </c>
      <c r="B44" s="12" t="s">
        <v>34</v>
      </c>
      <c r="C44" s="6">
        <v>200</v>
      </c>
      <c r="D44" s="11"/>
      <c r="E44" s="11"/>
      <c r="F44" s="7">
        <f>F45</f>
        <v>11.88</v>
      </c>
      <c r="G44" s="7">
        <f t="shared" ref="G44:H44" si="11">G45</f>
        <v>12.271000000000001</v>
      </c>
      <c r="H44" s="7">
        <f t="shared" si="11"/>
        <v>16.122</v>
      </c>
    </row>
    <row r="45" spans="1:8" ht="48" customHeight="1">
      <c r="A45" s="24" t="s">
        <v>115</v>
      </c>
      <c r="B45" s="12" t="s">
        <v>34</v>
      </c>
      <c r="C45" s="6">
        <v>240</v>
      </c>
      <c r="D45" s="11" t="s">
        <v>31</v>
      </c>
      <c r="E45" s="11" t="s">
        <v>32</v>
      </c>
      <c r="F45" s="17">
        <v>11.88</v>
      </c>
      <c r="G45" s="17">
        <v>12.271000000000001</v>
      </c>
      <c r="H45" s="17">
        <v>16.122</v>
      </c>
    </row>
    <row r="46" spans="1:8" ht="60" customHeight="1">
      <c r="A46" s="20" t="s">
        <v>35</v>
      </c>
      <c r="B46" s="12" t="s">
        <v>36</v>
      </c>
      <c r="C46" s="6"/>
      <c r="D46" s="6"/>
      <c r="E46" s="6"/>
      <c r="F46" s="7">
        <f>F47</f>
        <v>1903.9832899999999</v>
      </c>
      <c r="G46" s="16">
        <f>G47</f>
        <v>1431.4780000000001</v>
      </c>
      <c r="H46" s="16">
        <f>H47</f>
        <v>1891.0170000000001</v>
      </c>
    </row>
    <row r="47" spans="1:8" ht="45" customHeight="1">
      <c r="A47" s="13" t="s">
        <v>18</v>
      </c>
      <c r="B47" s="12" t="s">
        <v>36</v>
      </c>
      <c r="C47" s="6">
        <v>200</v>
      </c>
      <c r="D47" s="11"/>
      <c r="E47" s="11"/>
      <c r="F47" s="7">
        <f>F48</f>
        <v>1903.9832899999999</v>
      </c>
      <c r="G47" s="7">
        <f t="shared" ref="G47:H47" si="12">G48</f>
        <v>1431.4780000000001</v>
      </c>
      <c r="H47" s="7">
        <f t="shared" si="12"/>
        <v>1891.0170000000001</v>
      </c>
    </row>
    <row r="48" spans="1:8" ht="45" customHeight="1">
      <c r="A48" s="24" t="s">
        <v>115</v>
      </c>
      <c r="B48" s="12" t="s">
        <v>36</v>
      </c>
      <c r="C48" s="6">
        <v>240</v>
      </c>
      <c r="D48" s="11" t="s">
        <v>31</v>
      </c>
      <c r="E48" s="11" t="s">
        <v>32</v>
      </c>
      <c r="F48" s="17">
        <v>1903.9832899999999</v>
      </c>
      <c r="G48" s="17">
        <v>1431.4780000000001</v>
      </c>
      <c r="H48" s="17">
        <v>1891.0170000000001</v>
      </c>
    </row>
    <row r="49" spans="1:8" ht="59.25" customHeight="1">
      <c r="A49" s="20" t="s">
        <v>37</v>
      </c>
      <c r="B49" s="12" t="s">
        <v>38</v>
      </c>
      <c r="C49" s="6"/>
      <c r="D49" s="11"/>
      <c r="E49" s="11"/>
      <c r="F49" s="7">
        <f>F50</f>
        <v>95.2</v>
      </c>
      <c r="G49" s="7">
        <f>G50</f>
        <v>71.573999999999998</v>
      </c>
      <c r="H49" s="7">
        <f>H50</f>
        <v>94.551000000000002</v>
      </c>
    </row>
    <row r="50" spans="1:8" ht="45" customHeight="1">
      <c r="A50" s="13" t="s">
        <v>18</v>
      </c>
      <c r="B50" s="12" t="s">
        <v>38</v>
      </c>
      <c r="C50" s="6">
        <v>200</v>
      </c>
      <c r="D50" s="11"/>
      <c r="E50" s="11"/>
      <c r="F50" s="7">
        <f>F51</f>
        <v>95.2</v>
      </c>
      <c r="G50" s="7">
        <f t="shared" ref="G50:H50" si="13">G51</f>
        <v>71.573999999999998</v>
      </c>
      <c r="H50" s="7">
        <f t="shared" si="13"/>
        <v>94.551000000000002</v>
      </c>
    </row>
    <row r="51" spans="1:8" ht="45" customHeight="1">
      <c r="A51" s="24" t="s">
        <v>115</v>
      </c>
      <c r="B51" s="12" t="s">
        <v>38</v>
      </c>
      <c r="C51" s="6">
        <v>240</v>
      </c>
      <c r="D51" s="11" t="s">
        <v>31</v>
      </c>
      <c r="E51" s="11" t="s">
        <v>32</v>
      </c>
      <c r="F51" s="17">
        <v>95.2</v>
      </c>
      <c r="G51" s="17">
        <v>71.573999999999998</v>
      </c>
      <c r="H51" s="17">
        <v>94.551000000000002</v>
      </c>
    </row>
    <row r="52" spans="1:8" ht="47.25" customHeight="1">
      <c r="A52" s="20" t="s">
        <v>39</v>
      </c>
      <c r="B52" s="12" t="s">
        <v>40</v>
      </c>
      <c r="C52" s="6"/>
      <c r="D52" s="6"/>
      <c r="E52" s="6"/>
      <c r="F52" s="7">
        <f>F53</f>
        <v>5314.38616</v>
      </c>
      <c r="G52" s="16">
        <f>G53</f>
        <v>8052.6760000000004</v>
      </c>
      <c r="H52" s="16">
        <f>H53</f>
        <v>7456.6869999999999</v>
      </c>
    </row>
    <row r="53" spans="1:8" ht="48" customHeight="1">
      <c r="A53" s="13" t="s">
        <v>18</v>
      </c>
      <c r="B53" s="12" t="s">
        <v>40</v>
      </c>
      <c r="C53" s="6">
        <v>200</v>
      </c>
      <c r="D53" s="11"/>
      <c r="E53" s="11"/>
      <c r="F53" s="17">
        <f>F54</f>
        <v>5314.38616</v>
      </c>
      <c r="G53" s="17">
        <f t="shared" ref="G53:H53" si="14">G54</f>
        <v>8052.6760000000004</v>
      </c>
      <c r="H53" s="17">
        <f t="shared" si="14"/>
        <v>7456.6869999999999</v>
      </c>
    </row>
    <row r="54" spans="1:8" ht="48" customHeight="1">
      <c r="A54" s="24" t="s">
        <v>115</v>
      </c>
      <c r="B54" s="12" t="s">
        <v>40</v>
      </c>
      <c r="C54" s="6">
        <v>240</v>
      </c>
      <c r="D54" s="11" t="s">
        <v>31</v>
      </c>
      <c r="E54" s="11" t="s">
        <v>32</v>
      </c>
      <c r="F54" s="17">
        <v>5314.38616</v>
      </c>
      <c r="G54" s="17">
        <v>8052.6760000000004</v>
      </c>
      <c r="H54" s="17">
        <v>7456.6869999999999</v>
      </c>
    </row>
    <row r="55" spans="1:8" ht="40.5" customHeight="1">
      <c r="A55" s="22" t="s">
        <v>41</v>
      </c>
      <c r="B55" s="23" t="s">
        <v>42</v>
      </c>
      <c r="C55" s="6"/>
      <c r="D55" s="11"/>
      <c r="E55" s="11"/>
      <c r="F55" s="17">
        <f>F56</f>
        <v>3433</v>
      </c>
      <c r="G55" s="17">
        <f>G56</f>
        <v>0</v>
      </c>
      <c r="H55" s="17">
        <f>H56</f>
        <v>0</v>
      </c>
    </row>
    <row r="56" spans="1:8" ht="48" customHeight="1">
      <c r="A56" s="24" t="s">
        <v>18</v>
      </c>
      <c r="B56" s="23" t="s">
        <v>42</v>
      </c>
      <c r="C56" s="6">
        <v>200</v>
      </c>
      <c r="D56" s="11"/>
      <c r="E56" s="11"/>
      <c r="F56" s="17">
        <f>F57</f>
        <v>3433</v>
      </c>
      <c r="G56" s="17">
        <f t="shared" ref="G56:H56" si="15">G57</f>
        <v>0</v>
      </c>
      <c r="H56" s="17">
        <f t="shared" si="15"/>
        <v>0</v>
      </c>
    </row>
    <row r="57" spans="1:8" ht="48" customHeight="1">
      <c r="A57" s="24" t="s">
        <v>115</v>
      </c>
      <c r="B57" s="23" t="s">
        <v>42</v>
      </c>
      <c r="C57" s="6">
        <v>240</v>
      </c>
      <c r="D57" s="11" t="s">
        <v>31</v>
      </c>
      <c r="E57" s="11" t="s">
        <v>32</v>
      </c>
      <c r="F57" s="17">
        <v>3433</v>
      </c>
      <c r="G57" s="17">
        <v>0</v>
      </c>
      <c r="H57" s="17">
        <v>0</v>
      </c>
    </row>
    <row r="58" spans="1:8" ht="37.5">
      <c r="A58" s="20" t="s">
        <v>43</v>
      </c>
      <c r="B58" s="9" t="s">
        <v>138</v>
      </c>
      <c r="C58" s="6"/>
      <c r="D58" s="11"/>
      <c r="E58" s="11"/>
      <c r="F58" s="7">
        <f>F59</f>
        <v>4246.2850799999997</v>
      </c>
      <c r="G58" s="7">
        <f>G59</f>
        <v>0</v>
      </c>
      <c r="H58" s="7">
        <f>H59</f>
        <v>0</v>
      </c>
    </row>
    <row r="59" spans="1:8" ht="37.5">
      <c r="A59" s="13" t="s">
        <v>18</v>
      </c>
      <c r="B59" s="9" t="s">
        <v>138</v>
      </c>
      <c r="C59" s="6">
        <v>200</v>
      </c>
      <c r="D59" s="11"/>
      <c r="E59" s="11"/>
      <c r="F59" s="7">
        <f>F60</f>
        <v>4246.2850799999997</v>
      </c>
      <c r="G59" s="7">
        <f t="shared" ref="G59:H59" si="16">G60</f>
        <v>0</v>
      </c>
      <c r="H59" s="7">
        <f t="shared" si="16"/>
        <v>0</v>
      </c>
    </row>
    <row r="60" spans="1:8" ht="37.5">
      <c r="A60" s="24" t="s">
        <v>115</v>
      </c>
      <c r="B60" s="9" t="s">
        <v>138</v>
      </c>
      <c r="C60" s="6">
        <v>240</v>
      </c>
      <c r="D60" s="11" t="s">
        <v>31</v>
      </c>
      <c r="E60" s="11" t="s">
        <v>32</v>
      </c>
      <c r="F60" s="17">
        <v>4246.2850799999997</v>
      </c>
      <c r="G60" s="16">
        <v>0</v>
      </c>
      <c r="H60" s="16">
        <v>0</v>
      </c>
    </row>
    <row r="61" spans="1:8" ht="46.5" customHeight="1">
      <c r="A61" s="25" t="s">
        <v>44</v>
      </c>
      <c r="B61" s="12" t="s">
        <v>45</v>
      </c>
      <c r="C61" s="6"/>
      <c r="D61" s="6"/>
      <c r="E61" s="6"/>
      <c r="F61" s="7">
        <f>F62+F66+F69+F71+F76</f>
        <v>7561.37201</v>
      </c>
      <c r="G61" s="7">
        <f>G62+G66+G69+G71+G76</f>
        <v>7420.2039999999997</v>
      </c>
      <c r="H61" s="7">
        <f>H62+H66+H69+H71+H76</f>
        <v>8591.76</v>
      </c>
    </row>
    <row r="62" spans="1:8" ht="24.75" customHeight="1">
      <c r="A62" s="25" t="s">
        <v>46</v>
      </c>
      <c r="B62" s="12" t="s">
        <v>47</v>
      </c>
      <c r="C62" s="6"/>
      <c r="D62" s="6"/>
      <c r="E62" s="6"/>
      <c r="F62" s="7">
        <f>F63+F65</f>
        <v>4365</v>
      </c>
      <c r="G62" s="7">
        <f>G63+G65</f>
        <v>4931.7169999999996</v>
      </c>
      <c r="H62" s="7">
        <f>H63+H65</f>
        <v>5395.8779999999997</v>
      </c>
    </row>
    <row r="63" spans="1:8" ht="43.5" customHeight="1">
      <c r="A63" s="13" t="s">
        <v>18</v>
      </c>
      <c r="B63" s="12" t="s">
        <v>47</v>
      </c>
      <c r="C63" s="14" t="s">
        <v>22</v>
      </c>
      <c r="D63" s="9"/>
      <c r="E63" s="9"/>
      <c r="F63" s="17">
        <f>F64</f>
        <v>4365</v>
      </c>
      <c r="G63" s="17">
        <f t="shared" ref="G63:H63" si="17">G64</f>
        <v>4931.7169999999996</v>
      </c>
      <c r="H63" s="17">
        <f t="shared" si="17"/>
        <v>5395.8779999999997</v>
      </c>
    </row>
    <row r="64" spans="1:8" ht="43.5" customHeight="1">
      <c r="A64" s="24" t="s">
        <v>115</v>
      </c>
      <c r="B64" s="12" t="s">
        <v>47</v>
      </c>
      <c r="C64" s="14" t="s">
        <v>114</v>
      </c>
      <c r="D64" s="9" t="s">
        <v>19</v>
      </c>
      <c r="E64" s="9" t="s">
        <v>20</v>
      </c>
      <c r="F64" s="17">
        <v>4365</v>
      </c>
      <c r="G64" s="17">
        <v>4931.7169999999996</v>
      </c>
      <c r="H64" s="17">
        <v>5395.8779999999997</v>
      </c>
    </row>
    <row r="65" spans="1:8" ht="37.5" hidden="1">
      <c r="A65" s="13" t="s">
        <v>48</v>
      </c>
      <c r="B65" s="12" t="s">
        <v>47</v>
      </c>
      <c r="C65" s="14" t="s">
        <v>49</v>
      </c>
      <c r="D65" s="9" t="s">
        <v>19</v>
      </c>
      <c r="E65" s="9" t="s">
        <v>20</v>
      </c>
      <c r="F65" s="7">
        <v>0</v>
      </c>
      <c r="G65" s="16">
        <v>0</v>
      </c>
      <c r="H65" s="16">
        <v>0</v>
      </c>
    </row>
    <row r="66" spans="1:8" ht="27.75" customHeight="1">
      <c r="A66" s="13" t="s">
        <v>50</v>
      </c>
      <c r="B66" s="12" t="s">
        <v>51</v>
      </c>
      <c r="C66" s="9"/>
      <c r="D66" s="9"/>
      <c r="E66" s="9"/>
      <c r="F66" s="7">
        <f>F67</f>
        <v>300</v>
      </c>
      <c r="G66" s="16">
        <f>G67</f>
        <v>300</v>
      </c>
      <c r="H66" s="16">
        <f>H67</f>
        <v>300</v>
      </c>
    </row>
    <row r="67" spans="1:8" ht="39.75" customHeight="1">
      <c r="A67" s="13" t="s">
        <v>18</v>
      </c>
      <c r="B67" s="12" t="s">
        <v>51</v>
      </c>
      <c r="C67" s="14" t="s">
        <v>22</v>
      </c>
      <c r="D67" s="9"/>
      <c r="E67" s="9"/>
      <c r="F67" s="7">
        <f>F68</f>
        <v>300</v>
      </c>
      <c r="G67" s="7">
        <f t="shared" ref="G67:H67" si="18">G68</f>
        <v>300</v>
      </c>
      <c r="H67" s="7">
        <f t="shared" si="18"/>
        <v>300</v>
      </c>
    </row>
    <row r="68" spans="1:8" ht="39.75" customHeight="1">
      <c r="A68" s="24" t="s">
        <v>115</v>
      </c>
      <c r="B68" s="12" t="s">
        <v>51</v>
      </c>
      <c r="C68" s="14" t="s">
        <v>114</v>
      </c>
      <c r="D68" s="9" t="s">
        <v>19</v>
      </c>
      <c r="E68" s="9" t="s">
        <v>20</v>
      </c>
      <c r="F68" s="17">
        <v>300</v>
      </c>
      <c r="G68" s="17">
        <v>300</v>
      </c>
      <c r="H68" s="17">
        <v>300</v>
      </c>
    </row>
    <row r="69" spans="1:8" ht="24" customHeight="1">
      <c r="A69" s="25" t="s">
        <v>52</v>
      </c>
      <c r="B69" s="12" t="s">
        <v>53</v>
      </c>
      <c r="C69" s="9"/>
      <c r="D69" s="9"/>
      <c r="E69" s="9"/>
      <c r="F69" s="7">
        <f>F70+F74</f>
        <v>1350</v>
      </c>
      <c r="G69" s="7">
        <f t="shared" ref="G69:H69" si="19">G70+G74</f>
        <v>350</v>
      </c>
      <c r="H69" s="7">
        <f t="shared" si="19"/>
        <v>350</v>
      </c>
    </row>
    <row r="70" spans="1:8" ht="51" customHeight="1">
      <c r="A70" s="13" t="s">
        <v>18</v>
      </c>
      <c r="B70" s="12" t="s">
        <v>53</v>
      </c>
      <c r="C70" s="14" t="s">
        <v>22</v>
      </c>
      <c r="D70" s="9"/>
      <c r="E70" s="9"/>
      <c r="F70" s="7">
        <f>F73</f>
        <v>350</v>
      </c>
      <c r="G70" s="7">
        <f t="shared" ref="G70:H70" si="20">G73</f>
        <v>350</v>
      </c>
      <c r="H70" s="7">
        <f t="shared" si="20"/>
        <v>350</v>
      </c>
    </row>
    <row r="71" spans="1:8" ht="21.75" hidden="1" customHeight="1">
      <c r="A71" s="13" t="s">
        <v>54</v>
      </c>
      <c r="B71" s="12" t="s">
        <v>55</v>
      </c>
      <c r="C71" s="14"/>
      <c r="D71" s="9"/>
      <c r="E71" s="9"/>
      <c r="F71" s="7">
        <f>F72</f>
        <v>0</v>
      </c>
      <c r="G71" s="7">
        <f>G72</f>
        <v>0</v>
      </c>
      <c r="H71" s="7">
        <f>H72</f>
        <v>0</v>
      </c>
    </row>
    <row r="72" spans="1:8" ht="38.25" hidden="1" customHeight="1">
      <c r="A72" s="13" t="s">
        <v>18</v>
      </c>
      <c r="B72" s="12" t="s">
        <v>55</v>
      </c>
      <c r="C72" s="14" t="s">
        <v>22</v>
      </c>
      <c r="D72" s="9" t="s">
        <v>19</v>
      </c>
      <c r="E72" s="9" t="s">
        <v>20</v>
      </c>
      <c r="F72" s="7">
        <v>0</v>
      </c>
      <c r="G72" s="16">
        <v>0</v>
      </c>
      <c r="H72" s="16">
        <v>0</v>
      </c>
    </row>
    <row r="73" spans="1:8" ht="38.25" customHeight="1">
      <c r="A73" s="24" t="s">
        <v>115</v>
      </c>
      <c r="B73" s="12" t="s">
        <v>53</v>
      </c>
      <c r="C73" s="14" t="s">
        <v>114</v>
      </c>
      <c r="D73" s="9" t="s">
        <v>19</v>
      </c>
      <c r="E73" s="9" t="s">
        <v>20</v>
      </c>
      <c r="F73" s="7">
        <v>350</v>
      </c>
      <c r="G73" s="16">
        <v>350</v>
      </c>
      <c r="H73" s="16">
        <v>350</v>
      </c>
    </row>
    <row r="74" spans="1:8" ht="38.25" customHeight="1">
      <c r="A74" s="13" t="s">
        <v>65</v>
      </c>
      <c r="B74" s="12" t="s">
        <v>53</v>
      </c>
      <c r="C74" s="14" t="s">
        <v>49</v>
      </c>
      <c r="D74" s="9"/>
      <c r="E74" s="9"/>
      <c r="F74" s="7">
        <f>F75</f>
        <v>1000</v>
      </c>
      <c r="G74" s="7">
        <f t="shared" ref="G74:H74" si="21">G75</f>
        <v>0</v>
      </c>
      <c r="H74" s="7">
        <f t="shared" si="21"/>
        <v>0</v>
      </c>
    </row>
    <row r="75" spans="1:8" ht="38.25" customHeight="1">
      <c r="A75" s="24" t="s">
        <v>119</v>
      </c>
      <c r="B75" s="12" t="s">
        <v>53</v>
      </c>
      <c r="C75" s="14" t="s">
        <v>118</v>
      </c>
      <c r="D75" s="9" t="s">
        <v>19</v>
      </c>
      <c r="E75" s="9" t="s">
        <v>20</v>
      </c>
      <c r="F75" s="7">
        <v>1000</v>
      </c>
      <c r="G75" s="16">
        <v>0</v>
      </c>
      <c r="H75" s="16">
        <v>0</v>
      </c>
    </row>
    <row r="76" spans="1:8" ht="26.25" customHeight="1">
      <c r="A76" s="25" t="s">
        <v>56</v>
      </c>
      <c r="B76" s="12" t="s">
        <v>57</v>
      </c>
      <c r="C76" s="9"/>
      <c r="D76" s="9"/>
      <c r="E76" s="9"/>
      <c r="F76" s="7">
        <f>F77+F79</f>
        <v>1546.37201</v>
      </c>
      <c r="G76" s="7">
        <f t="shared" ref="G76:H76" si="22">G77+G79</f>
        <v>1838.4870000000001</v>
      </c>
      <c r="H76" s="7">
        <f t="shared" si="22"/>
        <v>2545.8820000000001</v>
      </c>
    </row>
    <row r="77" spans="1:8" ht="41.25" customHeight="1">
      <c r="A77" s="13" t="s">
        <v>18</v>
      </c>
      <c r="B77" s="12" t="s">
        <v>57</v>
      </c>
      <c r="C77" s="14" t="s">
        <v>22</v>
      </c>
      <c r="D77" s="9"/>
      <c r="E77" s="9"/>
      <c r="F77" s="7">
        <f>F78</f>
        <v>1546.37201</v>
      </c>
      <c r="G77" s="7">
        <f t="shared" ref="G77:H77" si="23">G78</f>
        <v>1838.4870000000001</v>
      </c>
      <c r="H77" s="7">
        <f t="shared" si="23"/>
        <v>2545.8820000000001</v>
      </c>
    </row>
    <row r="78" spans="1:8" ht="41.25" customHeight="1">
      <c r="A78" s="24" t="s">
        <v>115</v>
      </c>
      <c r="B78" s="12" t="s">
        <v>57</v>
      </c>
      <c r="C78" s="14" t="s">
        <v>114</v>
      </c>
      <c r="D78" s="9" t="s">
        <v>19</v>
      </c>
      <c r="E78" s="9" t="s">
        <v>20</v>
      </c>
      <c r="F78" s="17">
        <v>1546.37201</v>
      </c>
      <c r="G78" s="17">
        <v>1838.4870000000001</v>
      </c>
      <c r="H78" s="17">
        <v>2545.8820000000001</v>
      </c>
    </row>
    <row r="79" spans="1:8" ht="26.25" hidden="1" customHeight="1">
      <c r="A79" s="13" t="s">
        <v>65</v>
      </c>
      <c r="B79" s="12" t="s">
        <v>57</v>
      </c>
      <c r="C79" s="14" t="s">
        <v>49</v>
      </c>
      <c r="D79" s="9"/>
      <c r="E79" s="9"/>
      <c r="F79" s="17">
        <f>F80</f>
        <v>0</v>
      </c>
      <c r="G79" s="17">
        <f t="shared" ref="G79:H79" si="24">G80</f>
        <v>0</v>
      </c>
      <c r="H79" s="17">
        <f t="shared" si="24"/>
        <v>0</v>
      </c>
    </row>
    <row r="80" spans="1:8" ht="26.25" hidden="1" customHeight="1">
      <c r="A80" s="24" t="s">
        <v>119</v>
      </c>
      <c r="B80" s="12" t="s">
        <v>57</v>
      </c>
      <c r="C80" s="14" t="s">
        <v>118</v>
      </c>
      <c r="D80" s="9" t="s">
        <v>19</v>
      </c>
      <c r="E80" s="9" t="s">
        <v>20</v>
      </c>
      <c r="F80" s="17"/>
      <c r="G80" s="17">
        <v>0</v>
      </c>
      <c r="H80" s="17">
        <v>0</v>
      </c>
    </row>
    <row r="81" spans="1:8" ht="41.25" customHeight="1">
      <c r="A81" s="25" t="s">
        <v>58</v>
      </c>
      <c r="B81" s="12" t="s">
        <v>59</v>
      </c>
      <c r="C81" s="14"/>
      <c r="D81" s="9"/>
      <c r="E81" s="9"/>
      <c r="F81" s="7">
        <f>F82+F92+F95+F101+F104+F98+F109+F89+F114</f>
        <v>13660.369000000001</v>
      </c>
      <c r="G81" s="7">
        <f t="shared" ref="G81:H81" si="25">G82+G92+G95+G101+G104+G98+G109+G89</f>
        <v>12984.962000000001</v>
      </c>
      <c r="H81" s="7">
        <f t="shared" si="25"/>
        <v>13039.962000000001</v>
      </c>
    </row>
    <row r="82" spans="1:8" ht="24" customHeight="1">
      <c r="A82" s="10" t="s">
        <v>60</v>
      </c>
      <c r="B82" s="12" t="s">
        <v>61</v>
      </c>
      <c r="C82" s="9"/>
      <c r="D82" s="9"/>
      <c r="E82" s="9"/>
      <c r="F82" s="7">
        <f>F83+F85+F87</f>
        <v>8055.3460000000005</v>
      </c>
      <c r="G82" s="7">
        <f>G83+G85+G87</f>
        <v>8715.3460000000014</v>
      </c>
      <c r="H82" s="7">
        <f>H83+H85+H87</f>
        <v>8719.3460000000014</v>
      </c>
    </row>
    <row r="83" spans="1:8" ht="79.5" customHeight="1">
      <c r="A83" s="26" t="s">
        <v>62</v>
      </c>
      <c r="B83" s="12" t="s">
        <v>61</v>
      </c>
      <c r="C83" s="27" t="s">
        <v>63</v>
      </c>
      <c r="D83" s="9"/>
      <c r="E83" s="9"/>
      <c r="F83" s="16">
        <f>F84</f>
        <v>5471.1310000000003</v>
      </c>
      <c r="G83" s="16">
        <f t="shared" ref="G83:H83" si="26">G84</f>
        <v>5559.1360000000004</v>
      </c>
      <c r="H83" s="16">
        <f t="shared" si="26"/>
        <v>5559.1360000000004</v>
      </c>
    </row>
    <row r="84" spans="1:8" ht="42" customHeight="1">
      <c r="A84" s="24" t="s">
        <v>117</v>
      </c>
      <c r="B84" s="12" t="s">
        <v>61</v>
      </c>
      <c r="C84" s="27" t="s">
        <v>116</v>
      </c>
      <c r="D84" s="9" t="s">
        <v>64</v>
      </c>
      <c r="E84" s="9" t="s">
        <v>31</v>
      </c>
      <c r="F84" s="16">
        <v>5471.1310000000003</v>
      </c>
      <c r="G84" s="16">
        <v>5559.1360000000004</v>
      </c>
      <c r="H84" s="16">
        <v>5559.1360000000004</v>
      </c>
    </row>
    <row r="85" spans="1:8" ht="49.5" customHeight="1">
      <c r="A85" s="26" t="s">
        <v>18</v>
      </c>
      <c r="B85" s="12" t="s">
        <v>61</v>
      </c>
      <c r="C85" s="14" t="s">
        <v>22</v>
      </c>
      <c r="D85" s="9"/>
      <c r="E85" s="9"/>
      <c r="F85" s="16">
        <f>F86</f>
        <v>2573.6149999999998</v>
      </c>
      <c r="G85" s="16">
        <f t="shared" ref="G85:H85" si="27">G86</f>
        <v>3145.61</v>
      </c>
      <c r="H85" s="16">
        <f t="shared" si="27"/>
        <v>3149.61</v>
      </c>
    </row>
    <row r="86" spans="1:8" ht="49.5" customHeight="1">
      <c r="A86" s="24" t="s">
        <v>115</v>
      </c>
      <c r="B86" s="12" t="s">
        <v>61</v>
      </c>
      <c r="C86" s="14" t="s">
        <v>114</v>
      </c>
      <c r="D86" s="9" t="s">
        <v>64</v>
      </c>
      <c r="E86" s="9" t="s">
        <v>31</v>
      </c>
      <c r="F86" s="16">
        <v>2573.6149999999998</v>
      </c>
      <c r="G86" s="16">
        <v>3145.61</v>
      </c>
      <c r="H86" s="16">
        <v>3149.61</v>
      </c>
    </row>
    <row r="87" spans="1:8" ht="23.25" customHeight="1">
      <c r="A87" s="28" t="s">
        <v>65</v>
      </c>
      <c r="B87" s="12" t="s">
        <v>61</v>
      </c>
      <c r="C87" s="14" t="s">
        <v>49</v>
      </c>
      <c r="D87" s="9"/>
      <c r="E87" s="9"/>
      <c r="F87" s="7">
        <f>F88</f>
        <v>10.6</v>
      </c>
      <c r="G87" s="7">
        <f t="shared" ref="G87:H87" si="28">G88</f>
        <v>10.6</v>
      </c>
      <c r="H87" s="7">
        <f t="shared" si="28"/>
        <v>10.6</v>
      </c>
    </row>
    <row r="88" spans="1:8" ht="23.25" customHeight="1">
      <c r="A88" s="24" t="s">
        <v>119</v>
      </c>
      <c r="B88" s="12" t="s">
        <v>61</v>
      </c>
      <c r="C88" s="14" t="s">
        <v>118</v>
      </c>
      <c r="D88" s="9" t="s">
        <v>64</v>
      </c>
      <c r="E88" s="9" t="s">
        <v>31</v>
      </c>
      <c r="F88" s="7">
        <v>10.6</v>
      </c>
      <c r="G88" s="7">
        <v>10.6</v>
      </c>
      <c r="H88" s="7">
        <v>10.6</v>
      </c>
    </row>
    <row r="89" spans="1:8" ht="23.25" customHeight="1">
      <c r="A89" s="47" t="s">
        <v>125</v>
      </c>
      <c r="B89" s="48" t="s">
        <v>126</v>
      </c>
      <c r="C89" s="14"/>
      <c r="D89" s="9"/>
      <c r="E89" s="9"/>
      <c r="F89" s="7">
        <f>F90</f>
        <v>1824.5630000000001</v>
      </c>
      <c r="G89" s="7">
        <f t="shared" ref="G89:H89" si="29">G90</f>
        <v>453</v>
      </c>
      <c r="H89" s="7">
        <f t="shared" si="29"/>
        <v>453</v>
      </c>
    </row>
    <row r="90" spans="1:8" ht="43.5" customHeight="1">
      <c r="A90" s="24" t="s">
        <v>18</v>
      </c>
      <c r="B90" s="48" t="s">
        <v>126</v>
      </c>
      <c r="C90" s="14" t="s">
        <v>22</v>
      </c>
      <c r="D90" s="9"/>
      <c r="E90" s="9"/>
      <c r="F90" s="7">
        <f>F91</f>
        <v>1824.5630000000001</v>
      </c>
      <c r="G90" s="7">
        <f t="shared" ref="G90:H90" si="30">G91</f>
        <v>453</v>
      </c>
      <c r="H90" s="7">
        <f t="shared" si="30"/>
        <v>453</v>
      </c>
    </row>
    <row r="91" spans="1:8" ht="45.75" customHeight="1">
      <c r="A91" s="24" t="s">
        <v>115</v>
      </c>
      <c r="B91" s="48" t="s">
        <v>126</v>
      </c>
      <c r="C91" s="14" t="s">
        <v>114</v>
      </c>
      <c r="D91" s="9" t="s">
        <v>64</v>
      </c>
      <c r="E91" s="9" t="s">
        <v>31</v>
      </c>
      <c r="F91" s="7">
        <v>1824.5630000000001</v>
      </c>
      <c r="G91" s="7">
        <v>453</v>
      </c>
      <c r="H91" s="7">
        <v>453</v>
      </c>
    </row>
    <row r="92" spans="1:8" ht="44.25" customHeight="1">
      <c r="A92" s="13" t="s">
        <v>66</v>
      </c>
      <c r="B92" s="12" t="s">
        <v>67</v>
      </c>
      <c r="C92" s="29"/>
      <c r="D92" s="9"/>
      <c r="E92" s="9"/>
      <c r="F92" s="7">
        <f>F93</f>
        <v>1187</v>
      </c>
      <c r="G92" s="7">
        <f>G93</f>
        <v>1187</v>
      </c>
      <c r="H92" s="7">
        <f>H93</f>
        <v>1187</v>
      </c>
    </row>
    <row r="93" spans="1:8" ht="88.5" customHeight="1">
      <c r="A93" s="26" t="s">
        <v>62</v>
      </c>
      <c r="B93" s="12" t="s">
        <v>67</v>
      </c>
      <c r="C93" s="27" t="s">
        <v>63</v>
      </c>
      <c r="D93" s="9"/>
      <c r="E93" s="9"/>
      <c r="F93" s="16">
        <f>F94</f>
        <v>1187</v>
      </c>
      <c r="G93" s="16">
        <f t="shared" ref="G93:H93" si="31">G94</f>
        <v>1187</v>
      </c>
      <c r="H93" s="16">
        <f t="shared" si="31"/>
        <v>1187</v>
      </c>
    </row>
    <row r="94" spans="1:8" ht="37.5" customHeight="1">
      <c r="A94" s="24" t="s">
        <v>117</v>
      </c>
      <c r="B94" s="12" t="s">
        <v>67</v>
      </c>
      <c r="C94" s="27" t="s">
        <v>116</v>
      </c>
      <c r="D94" s="9" t="s">
        <v>64</v>
      </c>
      <c r="E94" s="9" t="s">
        <v>31</v>
      </c>
      <c r="F94" s="16">
        <v>1187</v>
      </c>
      <c r="G94" s="16">
        <v>1187</v>
      </c>
      <c r="H94" s="16">
        <v>1187</v>
      </c>
    </row>
    <row r="95" spans="1:8" ht="26.25" customHeight="1">
      <c r="A95" s="25" t="s">
        <v>68</v>
      </c>
      <c r="B95" s="12" t="s">
        <v>69</v>
      </c>
      <c r="C95" s="9"/>
      <c r="D95" s="9"/>
      <c r="E95" s="9"/>
      <c r="F95" s="7">
        <f>F96</f>
        <v>50</v>
      </c>
      <c r="G95" s="16">
        <f>G96</f>
        <v>50</v>
      </c>
      <c r="H95" s="16">
        <f>H96</f>
        <v>50</v>
      </c>
    </row>
    <row r="96" spans="1:8" ht="24.75" customHeight="1">
      <c r="A96" s="28" t="s">
        <v>65</v>
      </c>
      <c r="B96" s="12" t="s">
        <v>69</v>
      </c>
      <c r="C96" s="14" t="s">
        <v>49</v>
      </c>
      <c r="D96" s="9"/>
      <c r="E96" s="9"/>
      <c r="F96" s="7">
        <f>F97</f>
        <v>50</v>
      </c>
      <c r="G96" s="7">
        <f t="shared" ref="G96:H96" si="32">G97</f>
        <v>50</v>
      </c>
      <c r="H96" s="7">
        <f t="shared" si="32"/>
        <v>50</v>
      </c>
    </row>
    <row r="97" spans="1:8" ht="24.75" customHeight="1">
      <c r="A97" s="52" t="s">
        <v>146</v>
      </c>
      <c r="B97" s="12" t="s">
        <v>69</v>
      </c>
      <c r="C97" s="43" t="s">
        <v>147</v>
      </c>
      <c r="D97" s="42" t="s">
        <v>64</v>
      </c>
      <c r="E97" s="42" t="s">
        <v>70</v>
      </c>
      <c r="F97" s="44">
        <v>50</v>
      </c>
      <c r="G97" s="16">
        <v>50</v>
      </c>
      <c r="H97" s="16">
        <v>50</v>
      </c>
    </row>
    <row r="98" spans="1:8" ht="38.25" customHeight="1">
      <c r="A98" s="8" t="s">
        <v>71</v>
      </c>
      <c r="B98" s="12" t="s">
        <v>72</v>
      </c>
      <c r="C98" s="14"/>
      <c r="D98" s="9"/>
      <c r="E98" s="9"/>
      <c r="F98" s="7">
        <f>F99</f>
        <v>675</v>
      </c>
      <c r="G98" s="7">
        <f>G99</f>
        <v>700</v>
      </c>
      <c r="H98" s="7">
        <f>H99</f>
        <v>750</v>
      </c>
    </row>
    <row r="99" spans="1:8" ht="47.25" customHeight="1">
      <c r="A99" s="13" t="s">
        <v>18</v>
      </c>
      <c r="B99" s="12" t="s">
        <v>72</v>
      </c>
      <c r="C99" s="14" t="s">
        <v>22</v>
      </c>
      <c r="D99" s="9"/>
      <c r="E99" s="9"/>
      <c r="F99" s="7">
        <f>F100</f>
        <v>675</v>
      </c>
      <c r="G99" s="7">
        <f t="shared" ref="G99:H99" si="33">G100</f>
        <v>700</v>
      </c>
      <c r="H99" s="7">
        <f t="shared" si="33"/>
        <v>750</v>
      </c>
    </row>
    <row r="100" spans="1:8" ht="47.25" customHeight="1">
      <c r="A100" s="24" t="s">
        <v>115</v>
      </c>
      <c r="B100" s="12" t="s">
        <v>72</v>
      </c>
      <c r="C100" s="14" t="s">
        <v>114</v>
      </c>
      <c r="D100" s="9" t="s">
        <v>31</v>
      </c>
      <c r="E100" s="9" t="s">
        <v>73</v>
      </c>
      <c r="F100" s="7">
        <v>675</v>
      </c>
      <c r="G100" s="16">
        <v>700</v>
      </c>
      <c r="H100" s="16">
        <v>750</v>
      </c>
    </row>
    <row r="101" spans="1:8" ht="30" customHeight="1">
      <c r="A101" s="25" t="s">
        <v>74</v>
      </c>
      <c r="B101" s="12" t="s">
        <v>75</v>
      </c>
      <c r="C101" s="14"/>
      <c r="D101" s="9"/>
      <c r="E101" s="9"/>
      <c r="F101" s="7">
        <f>F102</f>
        <v>290</v>
      </c>
      <c r="G101" s="7">
        <f>G102</f>
        <v>290</v>
      </c>
      <c r="H101" s="7">
        <f>H102</f>
        <v>290</v>
      </c>
    </row>
    <row r="102" spans="1:8" ht="45" customHeight="1">
      <c r="A102" s="13" t="s">
        <v>18</v>
      </c>
      <c r="B102" s="12" t="s">
        <v>75</v>
      </c>
      <c r="C102" s="14" t="s">
        <v>22</v>
      </c>
      <c r="D102" s="9"/>
      <c r="E102" s="9"/>
      <c r="F102" s="7">
        <f>F103</f>
        <v>290</v>
      </c>
      <c r="G102" s="7">
        <f t="shared" ref="G102:H102" si="34">G103</f>
        <v>290</v>
      </c>
      <c r="H102" s="7">
        <f t="shared" si="34"/>
        <v>290</v>
      </c>
    </row>
    <row r="103" spans="1:8" ht="45" customHeight="1">
      <c r="A103" s="24" t="s">
        <v>115</v>
      </c>
      <c r="B103" s="12" t="s">
        <v>75</v>
      </c>
      <c r="C103" s="14" t="s">
        <v>114</v>
      </c>
      <c r="D103" s="9" t="s">
        <v>64</v>
      </c>
      <c r="E103" s="9" t="s">
        <v>76</v>
      </c>
      <c r="F103" s="16">
        <v>290</v>
      </c>
      <c r="G103" s="16">
        <v>290</v>
      </c>
      <c r="H103" s="16">
        <v>290</v>
      </c>
    </row>
    <row r="104" spans="1:8" ht="36.75" customHeight="1">
      <c r="A104" s="26" t="s">
        <v>77</v>
      </c>
      <c r="B104" s="12" t="s">
        <v>78</v>
      </c>
      <c r="C104" s="14"/>
      <c r="D104" s="9"/>
      <c r="E104" s="9"/>
      <c r="F104" s="7">
        <f>F105+F107</f>
        <v>748.11599999999999</v>
      </c>
      <c r="G104" s="7">
        <f>G105+G107</f>
        <v>748.11599999999999</v>
      </c>
      <c r="H104" s="7">
        <f>H105+H107</f>
        <v>748.11599999999999</v>
      </c>
    </row>
    <row r="105" spans="1:8" ht="45" customHeight="1">
      <c r="A105" s="13" t="s">
        <v>18</v>
      </c>
      <c r="B105" s="12" t="s">
        <v>78</v>
      </c>
      <c r="C105" s="14" t="s">
        <v>22</v>
      </c>
      <c r="D105" s="9"/>
      <c r="E105" s="9"/>
      <c r="F105" s="16">
        <f>F106</f>
        <v>733.4</v>
      </c>
      <c r="G105" s="16">
        <f t="shared" ref="G105:H105" si="35">G106</f>
        <v>733.4</v>
      </c>
      <c r="H105" s="16">
        <f t="shared" si="35"/>
        <v>733.4</v>
      </c>
    </row>
    <row r="106" spans="1:8" ht="41.25" customHeight="1">
      <c r="A106" s="24" t="s">
        <v>115</v>
      </c>
      <c r="B106" s="12" t="s">
        <v>78</v>
      </c>
      <c r="C106" s="14" t="s">
        <v>114</v>
      </c>
      <c r="D106" s="9" t="s">
        <v>64</v>
      </c>
      <c r="E106" s="9" t="s">
        <v>76</v>
      </c>
      <c r="F106" s="16">
        <v>733.4</v>
      </c>
      <c r="G106" s="16">
        <v>733.4</v>
      </c>
      <c r="H106" s="16">
        <v>733.4</v>
      </c>
    </row>
    <row r="107" spans="1:8" ht="24" customHeight="1">
      <c r="A107" s="13" t="s">
        <v>65</v>
      </c>
      <c r="B107" s="12" t="s">
        <v>78</v>
      </c>
      <c r="C107" s="14" t="s">
        <v>49</v>
      </c>
      <c r="D107" s="9"/>
      <c r="E107" s="9"/>
      <c r="F107" s="7">
        <f>F108</f>
        <v>14.715999999999999</v>
      </c>
      <c r="G107" s="7">
        <f t="shared" ref="G107:H107" si="36">G108</f>
        <v>14.715999999999999</v>
      </c>
      <c r="H107" s="7">
        <f t="shared" si="36"/>
        <v>14.715999999999999</v>
      </c>
    </row>
    <row r="108" spans="1:8" ht="24" customHeight="1">
      <c r="A108" s="24" t="s">
        <v>119</v>
      </c>
      <c r="B108" s="12" t="s">
        <v>78</v>
      </c>
      <c r="C108" s="14" t="s">
        <v>118</v>
      </c>
      <c r="D108" s="9" t="s">
        <v>64</v>
      </c>
      <c r="E108" s="9" t="s">
        <v>76</v>
      </c>
      <c r="F108" s="16">
        <v>14.715999999999999</v>
      </c>
      <c r="G108" s="16">
        <v>14.715999999999999</v>
      </c>
      <c r="H108" s="16">
        <v>14.715999999999999</v>
      </c>
    </row>
    <row r="109" spans="1:8" ht="48.75" customHeight="1">
      <c r="A109" s="25" t="s">
        <v>79</v>
      </c>
      <c r="B109" s="30" t="s">
        <v>80</v>
      </c>
      <c r="C109" s="14"/>
      <c r="D109" s="9"/>
      <c r="E109" s="9"/>
      <c r="F109" s="7">
        <f>F110+F112</f>
        <v>742</v>
      </c>
      <c r="G109" s="7">
        <f t="shared" ref="G109:H109" si="37">G110+G112</f>
        <v>841.5</v>
      </c>
      <c r="H109" s="7">
        <f t="shared" si="37"/>
        <v>842.5</v>
      </c>
    </row>
    <row r="110" spans="1:8" ht="78.75" customHeight="1">
      <c r="A110" s="24" t="s">
        <v>62</v>
      </c>
      <c r="B110" s="30" t="s">
        <v>80</v>
      </c>
      <c r="C110" s="14" t="s">
        <v>63</v>
      </c>
      <c r="D110" s="9"/>
      <c r="E110" s="9"/>
      <c r="F110" s="7">
        <f>F111</f>
        <v>738</v>
      </c>
      <c r="G110" s="7">
        <f t="shared" ref="G110:H110" si="38">G111</f>
        <v>787.5</v>
      </c>
      <c r="H110" s="7">
        <f t="shared" si="38"/>
        <v>814</v>
      </c>
    </row>
    <row r="111" spans="1:8" ht="45.75" customHeight="1">
      <c r="A111" s="24" t="s">
        <v>117</v>
      </c>
      <c r="B111" s="30" t="s">
        <v>80</v>
      </c>
      <c r="C111" s="14" t="s">
        <v>116</v>
      </c>
      <c r="D111" s="9" t="s">
        <v>81</v>
      </c>
      <c r="E111" s="9" t="s">
        <v>20</v>
      </c>
      <c r="F111" s="17">
        <v>738</v>
      </c>
      <c r="G111" s="17">
        <v>787.5</v>
      </c>
      <c r="H111" s="17">
        <v>814</v>
      </c>
    </row>
    <row r="112" spans="1:8" ht="45.75" customHeight="1">
      <c r="A112" s="13" t="s">
        <v>18</v>
      </c>
      <c r="B112" s="30" t="s">
        <v>80</v>
      </c>
      <c r="C112" s="14" t="s">
        <v>22</v>
      </c>
      <c r="D112" s="9"/>
      <c r="E112" s="9"/>
      <c r="F112" s="17">
        <f>F113</f>
        <v>4</v>
      </c>
      <c r="G112" s="17">
        <f t="shared" ref="G112:H112" si="39">G113</f>
        <v>54</v>
      </c>
      <c r="H112" s="17">
        <f t="shared" si="39"/>
        <v>28.5</v>
      </c>
    </row>
    <row r="113" spans="1:8" ht="37.5" customHeight="1">
      <c r="A113" s="24" t="s">
        <v>115</v>
      </c>
      <c r="B113" s="30" t="s">
        <v>80</v>
      </c>
      <c r="C113" s="14" t="s">
        <v>114</v>
      </c>
      <c r="D113" s="9" t="s">
        <v>81</v>
      </c>
      <c r="E113" s="9" t="s">
        <v>20</v>
      </c>
      <c r="F113" s="17">
        <v>4</v>
      </c>
      <c r="G113" s="17">
        <v>54</v>
      </c>
      <c r="H113" s="17">
        <v>28.5</v>
      </c>
    </row>
    <row r="114" spans="1:8" ht="37.5" customHeight="1">
      <c r="A114" s="47" t="s">
        <v>144</v>
      </c>
      <c r="B114" s="27" t="s">
        <v>145</v>
      </c>
      <c r="C114" s="14"/>
      <c r="D114" s="9"/>
      <c r="E114" s="9"/>
      <c r="F114" s="17">
        <f>F115</f>
        <v>88.343999999999994</v>
      </c>
      <c r="G114" s="17">
        <f t="shared" ref="G114:H114" si="40">G115</f>
        <v>0</v>
      </c>
      <c r="H114" s="17">
        <f t="shared" si="40"/>
        <v>0</v>
      </c>
    </row>
    <row r="115" spans="1:8" ht="84" customHeight="1">
      <c r="A115" s="24" t="s">
        <v>62</v>
      </c>
      <c r="B115" s="27" t="s">
        <v>145</v>
      </c>
      <c r="C115" s="14" t="s">
        <v>63</v>
      </c>
      <c r="D115" s="9"/>
      <c r="E115" s="9"/>
      <c r="F115" s="17">
        <f>F116</f>
        <v>88.343999999999994</v>
      </c>
      <c r="G115" s="17">
        <f t="shared" ref="G115:H115" si="41">G116</f>
        <v>0</v>
      </c>
      <c r="H115" s="17">
        <f t="shared" si="41"/>
        <v>0</v>
      </c>
    </row>
    <row r="116" spans="1:8" ht="40.5" customHeight="1">
      <c r="A116" s="24" t="s">
        <v>117</v>
      </c>
      <c r="B116" s="27" t="s">
        <v>145</v>
      </c>
      <c r="C116" s="14" t="s">
        <v>116</v>
      </c>
      <c r="D116" s="9" t="s">
        <v>64</v>
      </c>
      <c r="E116" s="9" t="s">
        <v>31</v>
      </c>
      <c r="F116" s="17">
        <v>88.343999999999994</v>
      </c>
      <c r="G116" s="17">
        <v>0</v>
      </c>
      <c r="H116" s="17">
        <v>0</v>
      </c>
    </row>
    <row r="117" spans="1:8" ht="46.5" customHeight="1">
      <c r="A117" s="25" t="s">
        <v>82</v>
      </c>
      <c r="B117" s="12" t="s">
        <v>83</v>
      </c>
      <c r="C117" s="14"/>
      <c r="D117" s="9"/>
      <c r="E117" s="9"/>
      <c r="F117" s="7">
        <f>F126+F132+F137+F118</f>
        <v>8934.5927699999993</v>
      </c>
      <c r="G117" s="7">
        <f>G126+G132+G137+G118</f>
        <v>6125</v>
      </c>
      <c r="H117" s="7">
        <f>H126+H132+H137+H118</f>
        <v>6125</v>
      </c>
    </row>
    <row r="118" spans="1:8" ht="26.25" customHeight="1">
      <c r="A118" s="25" t="s">
        <v>74</v>
      </c>
      <c r="B118" s="12" t="s">
        <v>84</v>
      </c>
      <c r="C118" s="14"/>
      <c r="D118" s="9"/>
      <c r="E118" s="9"/>
      <c r="F118" s="7">
        <f>F119+F123+F121</f>
        <v>4028.54277</v>
      </c>
      <c r="G118" s="7">
        <f t="shared" ref="G118:H118" si="42">G119+G123+G121</f>
        <v>3243</v>
      </c>
      <c r="H118" s="7">
        <f t="shared" si="42"/>
        <v>3243</v>
      </c>
    </row>
    <row r="119" spans="1:8" ht="41.25" customHeight="1">
      <c r="A119" s="13" t="s">
        <v>18</v>
      </c>
      <c r="B119" s="12" t="s">
        <v>84</v>
      </c>
      <c r="C119" s="14" t="s">
        <v>22</v>
      </c>
      <c r="D119" s="9"/>
      <c r="E119" s="9"/>
      <c r="F119" s="17">
        <f>F120</f>
        <v>1067.3499999999999</v>
      </c>
      <c r="G119" s="17">
        <f t="shared" ref="G119:H119" si="43">G120</f>
        <v>643</v>
      </c>
      <c r="H119" s="17">
        <f t="shared" si="43"/>
        <v>643</v>
      </c>
    </row>
    <row r="120" spans="1:8" ht="41.25" customHeight="1">
      <c r="A120" s="24" t="s">
        <v>115</v>
      </c>
      <c r="B120" s="12" t="s">
        <v>84</v>
      </c>
      <c r="C120" s="14" t="s">
        <v>114</v>
      </c>
      <c r="D120" s="9" t="s">
        <v>19</v>
      </c>
      <c r="E120" s="9" t="s">
        <v>64</v>
      </c>
      <c r="F120" s="17">
        <v>1067.3499999999999</v>
      </c>
      <c r="G120" s="17">
        <v>643</v>
      </c>
      <c r="H120" s="17">
        <v>643</v>
      </c>
    </row>
    <row r="121" spans="1:8" ht="32.25" customHeight="1">
      <c r="A121" s="24" t="s">
        <v>99</v>
      </c>
      <c r="B121" s="12" t="s">
        <v>84</v>
      </c>
      <c r="C121" s="14" t="s">
        <v>100</v>
      </c>
      <c r="D121" s="9"/>
      <c r="E121" s="9"/>
      <c r="F121" s="17">
        <f>F122</f>
        <v>2700</v>
      </c>
      <c r="G121" s="17">
        <f t="shared" ref="G121:H121" si="44">G122</f>
        <v>2400</v>
      </c>
      <c r="H121" s="17">
        <f t="shared" si="44"/>
        <v>2400</v>
      </c>
    </row>
    <row r="122" spans="1:8" ht="30.75" customHeight="1">
      <c r="A122" s="26" t="s">
        <v>121</v>
      </c>
      <c r="B122" s="12" t="s">
        <v>84</v>
      </c>
      <c r="C122" s="14" t="s">
        <v>120</v>
      </c>
      <c r="D122" s="9" t="s">
        <v>19</v>
      </c>
      <c r="E122" s="9" t="s">
        <v>64</v>
      </c>
      <c r="F122" s="17">
        <v>2700</v>
      </c>
      <c r="G122" s="17">
        <v>2400</v>
      </c>
      <c r="H122" s="17">
        <v>2400</v>
      </c>
    </row>
    <row r="123" spans="1:8" ht="24" customHeight="1">
      <c r="A123" s="13" t="s">
        <v>65</v>
      </c>
      <c r="B123" s="12" t="s">
        <v>84</v>
      </c>
      <c r="C123" s="14" t="s">
        <v>49</v>
      </c>
      <c r="D123" s="9"/>
      <c r="E123" s="9"/>
      <c r="F123" s="7">
        <f>F125+F124</f>
        <v>261.19277</v>
      </c>
      <c r="G123" s="7">
        <f t="shared" ref="G123:H123" si="45">G125+G124</f>
        <v>200</v>
      </c>
      <c r="H123" s="7">
        <f t="shared" si="45"/>
        <v>200</v>
      </c>
    </row>
    <row r="124" spans="1:8" ht="24" customHeight="1">
      <c r="A124" s="47" t="s">
        <v>137</v>
      </c>
      <c r="B124" s="12" t="s">
        <v>84</v>
      </c>
      <c r="C124" s="14" t="s">
        <v>136</v>
      </c>
      <c r="D124" s="9" t="s">
        <v>19</v>
      </c>
      <c r="E124" s="9" t="s">
        <v>64</v>
      </c>
      <c r="F124" s="7">
        <v>11.192769999999999</v>
      </c>
      <c r="G124" s="7">
        <v>0</v>
      </c>
      <c r="H124" s="7">
        <v>0</v>
      </c>
    </row>
    <row r="125" spans="1:8" ht="24" customHeight="1">
      <c r="A125" s="24" t="s">
        <v>119</v>
      </c>
      <c r="B125" s="12" t="s">
        <v>84</v>
      </c>
      <c r="C125" s="14" t="s">
        <v>118</v>
      </c>
      <c r="D125" s="9" t="s">
        <v>19</v>
      </c>
      <c r="E125" s="9" t="s">
        <v>64</v>
      </c>
      <c r="F125" s="7">
        <v>250</v>
      </c>
      <c r="G125" s="7">
        <v>200</v>
      </c>
      <c r="H125" s="7">
        <v>200</v>
      </c>
    </row>
    <row r="126" spans="1:8" ht="60" customHeight="1">
      <c r="A126" s="10" t="s">
        <v>85</v>
      </c>
      <c r="B126" s="12" t="s">
        <v>86</v>
      </c>
      <c r="C126" s="14"/>
      <c r="D126" s="9"/>
      <c r="E126" s="9"/>
      <c r="F126" s="7">
        <f>F127</f>
        <v>205</v>
      </c>
      <c r="G126" s="7">
        <f>G127</f>
        <v>205</v>
      </c>
      <c r="H126" s="7">
        <f>H127</f>
        <v>205</v>
      </c>
    </row>
    <row r="127" spans="1:8" ht="45" customHeight="1">
      <c r="A127" s="13" t="s">
        <v>18</v>
      </c>
      <c r="B127" s="12" t="s">
        <v>86</v>
      </c>
      <c r="C127" s="14" t="s">
        <v>22</v>
      </c>
      <c r="D127" s="9"/>
      <c r="E127" s="9"/>
      <c r="F127" s="7">
        <f>F128</f>
        <v>205</v>
      </c>
      <c r="G127" s="7">
        <f t="shared" ref="G127:H127" si="46">G128</f>
        <v>205</v>
      </c>
      <c r="H127" s="7">
        <f t="shared" si="46"/>
        <v>205</v>
      </c>
    </row>
    <row r="128" spans="1:8" ht="43.5" customHeight="1">
      <c r="A128" s="24" t="s">
        <v>115</v>
      </c>
      <c r="B128" s="12" t="s">
        <v>86</v>
      </c>
      <c r="C128" s="14" t="s">
        <v>114</v>
      </c>
      <c r="D128" s="9" t="s">
        <v>19</v>
      </c>
      <c r="E128" s="9" t="s">
        <v>64</v>
      </c>
      <c r="F128" s="17">
        <v>205</v>
      </c>
      <c r="G128" s="17">
        <v>205</v>
      </c>
      <c r="H128" s="17">
        <v>205</v>
      </c>
    </row>
    <row r="129" spans="1:8" ht="0.75" hidden="1" customHeight="1">
      <c r="A129" s="13" t="s">
        <v>87</v>
      </c>
      <c r="B129" s="12" t="s">
        <v>88</v>
      </c>
      <c r="C129" s="14"/>
      <c r="D129" s="9"/>
      <c r="E129" s="9"/>
      <c r="F129" s="7">
        <f t="shared" ref="F129:H130" si="47">F130</f>
        <v>0</v>
      </c>
      <c r="G129" s="16">
        <f t="shared" si="47"/>
        <v>0</v>
      </c>
      <c r="H129" s="16">
        <f t="shared" si="47"/>
        <v>0</v>
      </c>
    </row>
    <row r="130" spans="1:8" ht="37.5" hidden="1">
      <c r="A130" s="10" t="s">
        <v>18</v>
      </c>
      <c r="B130" s="12" t="s">
        <v>88</v>
      </c>
      <c r="C130" s="14" t="s">
        <v>22</v>
      </c>
      <c r="D130" s="9" t="s">
        <v>19</v>
      </c>
      <c r="E130" s="9" t="s">
        <v>81</v>
      </c>
      <c r="F130" s="7">
        <f t="shared" si="47"/>
        <v>0</v>
      </c>
      <c r="G130" s="7">
        <f t="shared" si="47"/>
        <v>0</v>
      </c>
      <c r="H130" s="7">
        <f t="shared" si="47"/>
        <v>0</v>
      </c>
    </row>
    <row r="131" spans="1:8" ht="37.5" hidden="1">
      <c r="A131" s="24" t="s">
        <v>115</v>
      </c>
      <c r="B131" s="12" t="s">
        <v>88</v>
      </c>
      <c r="C131" s="14" t="s">
        <v>114</v>
      </c>
      <c r="D131" s="9" t="s">
        <v>19</v>
      </c>
      <c r="E131" s="9" t="s">
        <v>81</v>
      </c>
      <c r="F131" s="7">
        <v>0</v>
      </c>
      <c r="G131" s="16">
        <v>0</v>
      </c>
      <c r="H131" s="16">
        <v>0</v>
      </c>
    </row>
    <row r="132" spans="1:8" ht="30.75" customHeight="1">
      <c r="A132" s="10" t="s">
        <v>87</v>
      </c>
      <c r="B132" s="12" t="s">
        <v>88</v>
      </c>
      <c r="C132" s="14"/>
      <c r="D132" s="9"/>
      <c r="E132" s="9"/>
      <c r="F132" s="7">
        <f>F133+F135</f>
        <v>2152.65</v>
      </c>
      <c r="G132" s="7">
        <f t="shared" ref="G132:H132" si="48">G133+G135</f>
        <v>577</v>
      </c>
      <c r="H132" s="7">
        <f t="shared" si="48"/>
        <v>577</v>
      </c>
    </row>
    <row r="133" spans="1:8" ht="43.5" customHeight="1">
      <c r="A133" s="10" t="s">
        <v>18</v>
      </c>
      <c r="B133" s="12" t="s">
        <v>88</v>
      </c>
      <c r="C133" s="14" t="s">
        <v>22</v>
      </c>
      <c r="D133" s="9"/>
      <c r="E133" s="9"/>
      <c r="F133" s="7">
        <f>F134</f>
        <v>2152.65</v>
      </c>
      <c r="G133" s="7">
        <f t="shared" ref="G133:H133" si="49">G134</f>
        <v>577</v>
      </c>
      <c r="H133" s="7">
        <f t="shared" si="49"/>
        <v>577</v>
      </c>
    </row>
    <row r="134" spans="1:8" ht="40.5" customHeight="1">
      <c r="A134" s="24" t="s">
        <v>115</v>
      </c>
      <c r="B134" s="12" t="s">
        <v>88</v>
      </c>
      <c r="C134" s="14" t="s">
        <v>114</v>
      </c>
      <c r="D134" s="9" t="s">
        <v>19</v>
      </c>
      <c r="E134" s="9" t="s">
        <v>81</v>
      </c>
      <c r="F134" s="17">
        <v>2152.65</v>
      </c>
      <c r="G134" s="17">
        <v>577</v>
      </c>
      <c r="H134" s="17">
        <v>577</v>
      </c>
    </row>
    <row r="135" spans="1:8" ht="37.5" hidden="1">
      <c r="A135" s="24" t="s">
        <v>142</v>
      </c>
      <c r="B135" s="12" t="s">
        <v>88</v>
      </c>
      <c r="C135" s="14" t="s">
        <v>140</v>
      </c>
      <c r="D135" s="9" t="s">
        <v>19</v>
      </c>
      <c r="E135" s="9" t="s">
        <v>81</v>
      </c>
      <c r="F135" s="17">
        <f>F136</f>
        <v>0</v>
      </c>
      <c r="G135" s="17">
        <f t="shared" ref="G135:H135" si="50">G136</f>
        <v>0</v>
      </c>
      <c r="H135" s="17">
        <f t="shared" si="50"/>
        <v>0</v>
      </c>
    </row>
    <row r="136" spans="1:8" ht="18.75" hidden="1">
      <c r="A136" s="24" t="s">
        <v>143</v>
      </c>
      <c r="B136" s="12" t="s">
        <v>88</v>
      </c>
      <c r="C136" s="14" t="s">
        <v>141</v>
      </c>
      <c r="D136" s="9" t="s">
        <v>19</v>
      </c>
      <c r="E136" s="9" t="s">
        <v>81</v>
      </c>
      <c r="F136" s="17"/>
      <c r="G136" s="17">
        <v>0</v>
      </c>
      <c r="H136" s="17">
        <v>0</v>
      </c>
    </row>
    <row r="137" spans="1:8" ht="28.5" customHeight="1">
      <c r="A137" s="31" t="s">
        <v>89</v>
      </c>
      <c r="B137" s="12" t="s">
        <v>90</v>
      </c>
      <c r="C137" s="14"/>
      <c r="D137" s="9"/>
      <c r="E137" s="9"/>
      <c r="F137" s="7">
        <f>F138</f>
        <v>2548.4</v>
      </c>
      <c r="G137" s="7">
        <f>G138</f>
        <v>2100</v>
      </c>
      <c r="H137" s="7">
        <f>H138</f>
        <v>2100</v>
      </c>
    </row>
    <row r="138" spans="1:8" ht="51.75" customHeight="1">
      <c r="A138" s="10" t="s">
        <v>18</v>
      </c>
      <c r="B138" s="12" t="s">
        <v>90</v>
      </c>
      <c r="C138" s="14" t="s">
        <v>22</v>
      </c>
      <c r="D138" s="9"/>
      <c r="E138" s="9"/>
      <c r="F138" s="7">
        <f>F139</f>
        <v>2548.4</v>
      </c>
      <c r="G138" s="7">
        <f t="shared" ref="G138:H138" si="51">G139</f>
        <v>2100</v>
      </c>
      <c r="H138" s="7">
        <f t="shared" si="51"/>
        <v>2100</v>
      </c>
    </row>
    <row r="139" spans="1:8" ht="51.75" customHeight="1">
      <c r="A139" s="24" t="s">
        <v>115</v>
      </c>
      <c r="B139" s="12" t="s">
        <v>90</v>
      </c>
      <c r="C139" s="14" t="s">
        <v>114</v>
      </c>
      <c r="D139" s="9" t="s">
        <v>19</v>
      </c>
      <c r="E139" s="9" t="s">
        <v>64</v>
      </c>
      <c r="F139" s="17">
        <v>2548.4</v>
      </c>
      <c r="G139" s="32">
        <v>2100</v>
      </c>
      <c r="H139" s="32">
        <v>2100</v>
      </c>
    </row>
    <row r="140" spans="1:8" ht="43.5" customHeight="1">
      <c r="A140" s="25" t="s">
        <v>91</v>
      </c>
      <c r="B140" s="12" t="s">
        <v>92</v>
      </c>
      <c r="C140" s="14"/>
      <c r="D140" s="9"/>
      <c r="E140" s="9"/>
      <c r="F140" s="7">
        <f>F141</f>
        <v>676</v>
      </c>
      <c r="G140" s="7">
        <f>G141</f>
        <v>676</v>
      </c>
      <c r="H140" s="7">
        <f>H141</f>
        <v>710</v>
      </c>
    </row>
    <row r="141" spans="1:8" ht="41.25" customHeight="1">
      <c r="A141" s="10" t="s">
        <v>93</v>
      </c>
      <c r="B141" s="12" t="s">
        <v>94</v>
      </c>
      <c r="C141" s="14"/>
      <c r="D141" s="9"/>
      <c r="E141" s="9"/>
      <c r="F141" s="7">
        <f>F142+F144</f>
        <v>676</v>
      </c>
      <c r="G141" s="7">
        <f>G142+G144</f>
        <v>676</v>
      </c>
      <c r="H141" s="7">
        <f>H142+H144</f>
        <v>710</v>
      </c>
    </row>
    <row r="142" spans="1:8" ht="78.75" customHeight="1">
      <c r="A142" s="24" t="s">
        <v>62</v>
      </c>
      <c r="B142" s="12" t="s">
        <v>94</v>
      </c>
      <c r="C142" s="14" t="s">
        <v>63</v>
      </c>
      <c r="D142" s="9"/>
      <c r="E142" s="9"/>
      <c r="F142" s="7">
        <f>F143</f>
        <v>356</v>
      </c>
      <c r="G142" s="7">
        <f t="shared" ref="G142:H142" si="52">G143</f>
        <v>356</v>
      </c>
      <c r="H142" s="7">
        <f t="shared" si="52"/>
        <v>390</v>
      </c>
    </row>
    <row r="143" spans="1:8" ht="30" customHeight="1">
      <c r="A143" s="24" t="s">
        <v>122</v>
      </c>
      <c r="B143" s="12" t="s">
        <v>94</v>
      </c>
      <c r="C143" s="14" t="s">
        <v>116</v>
      </c>
      <c r="D143" s="9" t="s">
        <v>70</v>
      </c>
      <c r="E143" s="9" t="s">
        <v>64</v>
      </c>
      <c r="F143" s="17">
        <v>356</v>
      </c>
      <c r="G143" s="17">
        <v>356</v>
      </c>
      <c r="H143" s="17">
        <v>390</v>
      </c>
    </row>
    <row r="144" spans="1:8" ht="41.25" customHeight="1">
      <c r="A144" s="24" t="s">
        <v>18</v>
      </c>
      <c r="B144" s="12" t="s">
        <v>94</v>
      </c>
      <c r="C144" s="14" t="s">
        <v>22</v>
      </c>
      <c r="D144" s="9"/>
      <c r="E144" s="9"/>
      <c r="F144" s="17">
        <f>F145</f>
        <v>320</v>
      </c>
      <c r="G144" s="17">
        <f t="shared" ref="G144:H144" si="53">G145</f>
        <v>320</v>
      </c>
      <c r="H144" s="17">
        <f t="shared" si="53"/>
        <v>320</v>
      </c>
    </row>
    <row r="145" spans="1:8" ht="41.25" customHeight="1">
      <c r="A145" s="24" t="s">
        <v>115</v>
      </c>
      <c r="B145" s="12" t="s">
        <v>94</v>
      </c>
      <c r="C145" s="14" t="s">
        <v>114</v>
      </c>
      <c r="D145" s="9" t="s">
        <v>70</v>
      </c>
      <c r="E145" s="9" t="s">
        <v>64</v>
      </c>
      <c r="F145" s="17">
        <v>320</v>
      </c>
      <c r="G145" s="17">
        <v>320</v>
      </c>
      <c r="H145" s="17">
        <v>320</v>
      </c>
    </row>
    <row r="146" spans="1:8" ht="69" customHeight="1">
      <c r="A146" s="26" t="s">
        <v>95</v>
      </c>
      <c r="B146" s="12" t="s">
        <v>96</v>
      </c>
      <c r="C146" s="14"/>
      <c r="D146" s="9"/>
      <c r="E146" s="9"/>
      <c r="F146" s="17">
        <f t="shared" ref="F146:H148" si="54">F147</f>
        <v>1163.3</v>
      </c>
      <c r="G146" s="17">
        <f t="shared" si="54"/>
        <v>1163.3</v>
      </c>
      <c r="H146" s="17">
        <f t="shared" si="54"/>
        <v>1163.3</v>
      </c>
    </row>
    <row r="147" spans="1:8" ht="42.75" customHeight="1">
      <c r="A147" s="33" t="s">
        <v>97</v>
      </c>
      <c r="B147" s="12" t="s">
        <v>98</v>
      </c>
      <c r="C147" s="14"/>
      <c r="D147" s="9"/>
      <c r="E147" s="9"/>
      <c r="F147" s="7">
        <f t="shared" si="54"/>
        <v>1163.3</v>
      </c>
      <c r="G147" s="7">
        <f t="shared" si="54"/>
        <v>1163.3</v>
      </c>
      <c r="H147" s="7">
        <f t="shared" si="54"/>
        <v>1163.3</v>
      </c>
    </row>
    <row r="148" spans="1:8" ht="25.5" customHeight="1">
      <c r="A148" s="26" t="s">
        <v>99</v>
      </c>
      <c r="B148" s="12" t="s">
        <v>98</v>
      </c>
      <c r="C148" s="27" t="s">
        <v>100</v>
      </c>
      <c r="D148" s="9"/>
      <c r="E148" s="9"/>
      <c r="F148" s="7">
        <f>F149</f>
        <v>1163.3</v>
      </c>
      <c r="G148" s="7">
        <f t="shared" si="54"/>
        <v>1163.3</v>
      </c>
      <c r="H148" s="7">
        <f t="shared" si="54"/>
        <v>1163.3</v>
      </c>
    </row>
    <row r="149" spans="1:8" ht="25.5" customHeight="1">
      <c r="A149" s="24" t="s">
        <v>124</v>
      </c>
      <c r="B149" s="12" t="s">
        <v>98</v>
      </c>
      <c r="C149" s="27" t="s">
        <v>123</v>
      </c>
      <c r="D149" s="9" t="s">
        <v>28</v>
      </c>
      <c r="E149" s="9" t="s">
        <v>64</v>
      </c>
      <c r="F149" s="7">
        <v>1163.3</v>
      </c>
      <c r="G149" s="21">
        <v>1163.3</v>
      </c>
      <c r="H149" s="21">
        <v>1163.3</v>
      </c>
    </row>
    <row r="150" spans="1:8" ht="25.5" customHeight="1">
      <c r="A150" s="26" t="s">
        <v>101</v>
      </c>
      <c r="B150" s="12" t="s">
        <v>102</v>
      </c>
      <c r="C150" s="27"/>
      <c r="D150" s="9"/>
      <c r="E150" s="9"/>
      <c r="F150" s="7">
        <f t="shared" ref="F150:H153" si="55">F151</f>
        <v>0</v>
      </c>
      <c r="G150" s="7">
        <f t="shared" si="55"/>
        <v>927</v>
      </c>
      <c r="H150" s="7">
        <f t="shared" si="55"/>
        <v>1938</v>
      </c>
    </row>
    <row r="151" spans="1:8" ht="24.75" customHeight="1">
      <c r="A151" s="26" t="s">
        <v>101</v>
      </c>
      <c r="B151" s="12" t="s">
        <v>103</v>
      </c>
      <c r="C151" s="27"/>
      <c r="D151" s="9"/>
      <c r="E151" s="9"/>
      <c r="F151" s="7">
        <f t="shared" si="55"/>
        <v>0</v>
      </c>
      <c r="G151" s="7">
        <f t="shared" si="55"/>
        <v>927</v>
      </c>
      <c r="H151" s="7">
        <f t="shared" si="55"/>
        <v>1938</v>
      </c>
    </row>
    <row r="152" spans="1:8" ht="23.25" customHeight="1">
      <c r="A152" s="34" t="s">
        <v>104</v>
      </c>
      <c r="B152" s="12" t="s">
        <v>105</v>
      </c>
      <c r="C152" s="14"/>
      <c r="D152" s="9"/>
      <c r="E152" s="9"/>
      <c r="F152" s="7">
        <f t="shared" si="55"/>
        <v>0</v>
      </c>
      <c r="G152" s="16">
        <f t="shared" si="55"/>
        <v>927</v>
      </c>
      <c r="H152" s="16">
        <f t="shared" si="55"/>
        <v>1938</v>
      </c>
    </row>
    <row r="153" spans="1:8" ht="22.5" customHeight="1">
      <c r="A153" s="35" t="s">
        <v>65</v>
      </c>
      <c r="B153" s="12" t="s">
        <v>105</v>
      </c>
      <c r="C153" s="27" t="s">
        <v>49</v>
      </c>
      <c r="D153" s="9"/>
      <c r="E153" s="9"/>
      <c r="F153" s="7">
        <f>F154</f>
        <v>0</v>
      </c>
      <c r="G153" s="7">
        <f t="shared" si="55"/>
        <v>927</v>
      </c>
      <c r="H153" s="7">
        <f t="shared" si="55"/>
        <v>1938</v>
      </c>
    </row>
    <row r="154" spans="1:8" ht="22.5" customHeight="1">
      <c r="A154" s="52" t="s">
        <v>146</v>
      </c>
      <c r="B154" s="12" t="s">
        <v>105</v>
      </c>
      <c r="C154" s="27" t="s">
        <v>147</v>
      </c>
      <c r="D154" s="9" t="s">
        <v>64</v>
      </c>
      <c r="E154" s="9" t="s">
        <v>76</v>
      </c>
      <c r="F154" s="7">
        <v>0</v>
      </c>
      <c r="G154" s="16">
        <v>927</v>
      </c>
      <c r="H154" s="16">
        <v>1938</v>
      </c>
    </row>
    <row r="155" spans="1:8" ht="30.75" customHeight="1">
      <c r="A155" s="35" t="s">
        <v>106</v>
      </c>
      <c r="B155" s="36"/>
      <c r="C155" s="36"/>
      <c r="D155" s="36"/>
      <c r="E155" s="36"/>
      <c r="F155" s="37">
        <f>F148+F140+F117+F81+F61+F36+F22+F29</f>
        <v>54455.391229999994</v>
      </c>
      <c r="G155" s="37">
        <f>G18</f>
        <v>43473.27908</v>
      </c>
      <c r="H155" s="37">
        <f>H18</f>
        <v>45679.781580000003</v>
      </c>
    </row>
    <row r="156" spans="1:8" ht="18.75" outlineLevel="5">
      <c r="A156" s="28"/>
      <c r="B156" s="12"/>
      <c r="C156" s="12"/>
      <c r="D156" s="12"/>
      <c r="E156" s="12"/>
      <c r="F156" s="15"/>
    </row>
    <row r="157" spans="1:8" ht="30" customHeight="1" outlineLevel="5">
      <c r="A157" s="38"/>
      <c r="B157" s="12"/>
      <c r="C157" s="12"/>
      <c r="D157" s="12"/>
      <c r="E157" s="12"/>
      <c r="F157" s="15"/>
    </row>
    <row r="158" spans="1:8" ht="41.25" customHeight="1" outlineLevel="5">
      <c r="A158" s="39"/>
      <c r="B158" s="12"/>
      <c r="C158" s="12"/>
      <c r="D158" s="12"/>
      <c r="E158" s="12"/>
      <c r="F158" s="15"/>
    </row>
    <row r="159" spans="1:8" ht="18.75" outlineLevel="5">
      <c r="A159" s="40"/>
      <c r="B159" s="12"/>
      <c r="C159" s="12"/>
      <c r="D159" s="12"/>
      <c r="E159" s="12"/>
      <c r="F159" s="15"/>
    </row>
    <row r="160" spans="1:8" ht="42.75" customHeight="1" outlineLevel="5">
      <c r="A160" s="39"/>
      <c r="B160" s="12"/>
      <c r="C160" s="12"/>
      <c r="D160" s="12"/>
      <c r="E160" s="12"/>
      <c r="F160" s="15"/>
    </row>
    <row r="161" spans="1:6" ht="18.75" outlineLevel="5">
      <c r="A161" s="40"/>
      <c r="B161" s="12"/>
      <c r="C161" s="12"/>
      <c r="D161" s="12"/>
      <c r="E161" s="12"/>
      <c r="F161" s="15"/>
    </row>
    <row r="162" spans="1:6" ht="18.75" outlineLevel="5">
      <c r="A162" s="39"/>
      <c r="B162" s="12"/>
      <c r="C162" s="12"/>
      <c r="D162" s="12"/>
      <c r="E162" s="12"/>
      <c r="F162" s="15"/>
    </row>
    <row r="163" spans="1:6" ht="28.5" customHeight="1" outlineLevel="5">
      <c r="A163" s="40"/>
      <c r="B163" s="12"/>
      <c r="C163" s="12"/>
      <c r="D163" s="12"/>
      <c r="E163" s="12"/>
      <c r="F163" s="15"/>
    </row>
    <row r="164" spans="1:6" ht="42.75" customHeight="1" outlineLevel="5">
      <c r="A164" s="39"/>
      <c r="B164" s="12"/>
      <c r="C164" s="12"/>
      <c r="D164" s="12"/>
      <c r="E164" s="12"/>
      <c r="F164" s="15"/>
    </row>
    <row r="165" spans="1:6" ht="27.75" customHeight="1" outlineLevel="5">
      <c r="A165" s="40"/>
      <c r="B165" s="12"/>
      <c r="C165" s="12"/>
      <c r="D165" s="12"/>
      <c r="E165" s="12"/>
      <c r="F165" s="15"/>
    </row>
    <row r="166" spans="1:6" ht="41.25" customHeight="1" outlineLevel="5">
      <c r="A166" s="39"/>
      <c r="B166" s="12"/>
      <c r="C166" s="12"/>
      <c r="D166" s="12"/>
      <c r="E166" s="12"/>
      <c r="F166" s="15"/>
    </row>
    <row r="167" spans="1:6" ht="18.75" outlineLevel="5">
      <c r="A167" s="22"/>
      <c r="B167" s="27"/>
      <c r="C167" s="12"/>
      <c r="D167" s="12"/>
      <c r="E167" s="12"/>
      <c r="F167" s="15"/>
    </row>
    <row r="168" spans="1:6" ht="60.75" customHeight="1" outlineLevel="5">
      <c r="A168" s="26"/>
      <c r="B168" s="27"/>
      <c r="C168" s="12"/>
      <c r="D168" s="12"/>
      <c r="E168" s="12"/>
      <c r="F168" s="15"/>
    </row>
    <row r="169" spans="1:6" ht="42.75" customHeight="1" outlineLevel="5">
      <c r="A169" s="39"/>
      <c r="B169" s="27"/>
      <c r="C169" s="12"/>
      <c r="D169" s="12"/>
      <c r="E169" s="12"/>
      <c r="F169" s="15"/>
    </row>
    <row r="170" spans="1:6" ht="58.5" customHeight="1" outlineLevel="5">
      <c r="A170" s="26"/>
      <c r="B170" s="27"/>
      <c r="C170" s="12"/>
      <c r="D170" s="12"/>
      <c r="E170" s="12"/>
      <c r="F170" s="15"/>
    </row>
    <row r="171" spans="1:6" ht="42.75" customHeight="1" outlineLevel="5">
      <c r="A171" s="39"/>
      <c r="B171" s="27"/>
      <c r="C171" s="12"/>
      <c r="D171" s="12"/>
      <c r="E171" s="12"/>
      <c r="F171" s="15"/>
    </row>
    <row r="172" spans="1:6" ht="58.5" customHeight="1" outlineLevel="5">
      <c r="A172" s="26"/>
      <c r="B172" s="27"/>
      <c r="C172" s="12"/>
      <c r="D172" s="12"/>
      <c r="E172" s="12"/>
      <c r="F172" s="15"/>
    </row>
    <row r="173" spans="1:6" ht="42.75" customHeight="1" outlineLevel="5">
      <c r="A173" s="39"/>
      <c r="B173" s="27"/>
      <c r="C173" s="12"/>
      <c r="D173" s="12"/>
      <c r="E173" s="12"/>
      <c r="F173" s="15"/>
    </row>
    <row r="174" spans="1:6" ht="78.75" customHeight="1" outlineLevel="5">
      <c r="A174" s="26"/>
      <c r="B174" s="27"/>
      <c r="C174" s="12"/>
      <c r="D174" s="12"/>
      <c r="E174" s="12"/>
      <c r="F174" s="15"/>
    </row>
    <row r="175" spans="1:6" ht="42.75" customHeight="1" outlineLevel="5">
      <c r="A175" s="39"/>
      <c r="B175" s="27"/>
      <c r="C175" s="12"/>
      <c r="D175" s="12"/>
      <c r="E175" s="12"/>
      <c r="F175" s="15"/>
    </row>
    <row r="176" spans="1:6" ht="18.75" outlineLevel="5">
      <c r="A176" s="26"/>
      <c r="B176" s="27"/>
      <c r="C176" s="12"/>
      <c r="D176" s="12"/>
      <c r="E176" s="12"/>
      <c r="F176" s="15"/>
    </row>
    <row r="177" spans="1:6" ht="42.75" customHeight="1" outlineLevel="5">
      <c r="A177" s="39"/>
      <c r="B177" s="27"/>
      <c r="C177" s="12"/>
      <c r="D177" s="12"/>
      <c r="E177" s="12"/>
      <c r="F177" s="15"/>
    </row>
    <row r="178" spans="1:6" ht="18.75" outlineLevel="5">
      <c r="A178" s="26"/>
      <c r="B178" s="27"/>
      <c r="C178" s="12"/>
      <c r="D178" s="12"/>
      <c r="E178" s="12"/>
      <c r="F178" s="15"/>
    </row>
    <row r="179" spans="1:6" ht="42.75" customHeight="1" outlineLevel="5">
      <c r="A179" s="39"/>
      <c r="B179" s="27"/>
      <c r="C179" s="12"/>
      <c r="D179" s="12"/>
      <c r="E179" s="12"/>
      <c r="F179" s="15"/>
    </row>
    <row r="180" spans="1:6" ht="57.75" customHeight="1" outlineLevel="5">
      <c r="A180" s="26"/>
      <c r="B180" s="27"/>
      <c r="C180" s="12"/>
      <c r="D180" s="12"/>
      <c r="E180" s="12"/>
      <c r="F180" s="15"/>
    </row>
    <row r="181" spans="1:6" ht="18.75" outlineLevel="5">
      <c r="A181" s="39"/>
      <c r="B181" s="27"/>
      <c r="C181" s="12"/>
      <c r="D181" s="12"/>
      <c r="E181" s="12"/>
      <c r="F181" s="15"/>
    </row>
    <row r="182" spans="1:6" ht="60" customHeight="1" outlineLevel="5">
      <c r="A182" s="26"/>
      <c r="B182" s="27"/>
      <c r="C182" s="12"/>
      <c r="D182" s="12"/>
      <c r="E182" s="12"/>
      <c r="F182" s="15"/>
    </row>
    <row r="183" spans="1:6" ht="18.75" outlineLevel="5">
      <c r="A183" s="39"/>
      <c r="B183" s="27"/>
      <c r="C183" s="12"/>
      <c r="D183" s="12"/>
      <c r="E183" s="12"/>
      <c r="F183" s="15"/>
    </row>
    <row r="184" spans="1:6" ht="42.75" customHeight="1" outlineLevel="5">
      <c r="A184" s="38"/>
      <c r="B184" s="5"/>
      <c r="C184" s="5"/>
      <c r="D184" s="12"/>
      <c r="E184" s="12"/>
      <c r="F184" s="15"/>
    </row>
    <row r="185" spans="1:6" ht="81" customHeight="1" outlineLevel="5">
      <c r="A185" s="24"/>
      <c r="B185" s="5"/>
      <c r="C185" s="5"/>
      <c r="D185" s="12"/>
      <c r="E185" s="12"/>
      <c r="F185" s="15"/>
    </row>
    <row r="186" spans="1:6" ht="40.5" customHeight="1" outlineLevel="5">
      <c r="A186" s="39"/>
      <c r="B186" s="5"/>
      <c r="C186" s="5"/>
      <c r="D186" s="12"/>
      <c r="E186" s="12"/>
      <c r="F186" s="15"/>
    </row>
    <row r="187" spans="1:6" ht="18.75" outlineLevel="5">
      <c r="A187" s="24"/>
      <c r="B187" s="5"/>
      <c r="C187" s="5"/>
      <c r="D187" s="12"/>
      <c r="E187" s="12"/>
      <c r="F187" s="15"/>
    </row>
    <row r="188" spans="1:6" ht="18.75" outlineLevel="5">
      <c r="A188" s="24"/>
      <c r="B188" s="5"/>
      <c r="C188" s="5"/>
      <c r="D188" s="12"/>
      <c r="E188" s="12"/>
      <c r="F188" s="15"/>
    </row>
    <row r="189" spans="1:6" ht="63" customHeight="1" outlineLevel="5">
      <c r="A189" s="24"/>
      <c r="B189" s="5"/>
      <c r="C189" s="5"/>
      <c r="D189" s="12"/>
      <c r="E189" s="12"/>
      <c r="F189" s="15"/>
    </row>
    <row r="190" spans="1:6" ht="18.75" outlineLevel="5">
      <c r="A190" s="26"/>
      <c r="B190" s="5"/>
      <c r="C190" s="5"/>
      <c r="D190" s="12"/>
      <c r="E190" s="12"/>
      <c r="F190" s="15"/>
    </row>
    <row r="191" spans="1:6" ht="41.25" customHeight="1" outlineLevel="5">
      <c r="A191" s="24"/>
      <c r="B191" s="5"/>
      <c r="C191" s="5"/>
      <c r="D191" s="12"/>
      <c r="E191" s="12"/>
      <c r="F191" s="15"/>
    </row>
    <row r="192" spans="1:6" ht="47.25" customHeight="1" outlineLevel="5">
      <c r="A192" s="26"/>
      <c r="B192" s="5"/>
      <c r="C192" s="5"/>
      <c r="D192" s="12"/>
      <c r="E192" s="12"/>
      <c r="F192" s="15"/>
    </row>
    <row r="193" spans="1:6" ht="39.75" customHeight="1" outlineLevel="5">
      <c r="A193" s="39"/>
      <c r="B193" s="5"/>
      <c r="C193" s="5"/>
      <c r="D193" s="12"/>
      <c r="E193" s="12"/>
      <c r="F193" s="15"/>
    </row>
    <row r="194" spans="1:6" ht="18.75" outlineLevel="5">
      <c r="A194" s="39"/>
      <c r="B194" s="27"/>
      <c r="C194" s="5"/>
      <c r="D194" s="12"/>
      <c r="E194" s="12"/>
      <c r="F194" s="15"/>
    </row>
    <row r="195" spans="1:6" ht="18.75" outlineLevel="5">
      <c r="A195" s="39"/>
      <c r="B195" s="27"/>
      <c r="C195" s="5"/>
      <c r="D195" s="12"/>
      <c r="E195" s="12"/>
      <c r="F195" s="15"/>
    </row>
    <row r="196" spans="1:6" ht="24" customHeight="1">
      <c r="A196" s="60"/>
      <c r="B196" s="60"/>
      <c r="C196" s="60"/>
      <c r="D196" s="41"/>
      <c r="E196" s="41"/>
      <c r="F196" s="15"/>
    </row>
    <row r="197" spans="1:6" ht="12.75" customHeight="1"/>
  </sheetData>
  <mergeCells count="22">
    <mergeCell ref="A196:C196"/>
    <mergeCell ref="B15:B16"/>
    <mergeCell ref="A15:A16"/>
    <mergeCell ref="C15:C16"/>
    <mergeCell ref="D15:D16"/>
    <mergeCell ref="A1:H1"/>
    <mergeCell ref="A2:H2"/>
    <mergeCell ref="A3:H3"/>
    <mergeCell ref="B4:H4"/>
    <mergeCell ref="A5:H5"/>
    <mergeCell ref="A6:H6"/>
    <mergeCell ref="A7:H7"/>
    <mergeCell ref="H15:H16"/>
    <mergeCell ref="G15:G16"/>
    <mergeCell ref="F15:F16"/>
    <mergeCell ref="E15:E16"/>
    <mergeCell ref="A14:H14"/>
    <mergeCell ref="A9:H9"/>
    <mergeCell ref="A13:H13"/>
    <mergeCell ref="A12:H12"/>
    <mergeCell ref="A11:H11"/>
    <mergeCell ref="A10:H10"/>
  </mergeCells>
  <pageMargins left="0.590551137924194" right="0.590551137924194" top="0.590551137924194" bottom="0.39370077848434398" header="0.51181101799011197" footer="0.51181101799011197"/>
  <pageSetup paperSize="9" fitToHeight="20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учета счетов бюджета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2025-09-29T11:45:07Z</dcterms:modified>
</cp:coreProperties>
</file>